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NDRI RATKAJEC\UGOVORI_2023\23_čazmatrans_nogostup\2_verzija\"/>
    </mc:Choice>
  </mc:AlternateContent>
  <xr:revisionPtr revIDLastSave="0" documentId="8_{77E798F3-F1B1-41B7-8796-03372307D311}" xr6:coauthVersionLast="47" xr6:coauthVersionMax="47" xr10:uidLastSave="{00000000-0000-0000-0000-000000000000}"/>
  <bookViews>
    <workbookView xWindow="-120" yWindow="-120" windowWidth="29040" windowHeight="15720" tabRatio="856" xr2:uid="{00000000-000D-0000-FFFF-FFFF00000000}"/>
  </bookViews>
  <sheets>
    <sheet name="Staza Zelina" sheetId="11" r:id="rId1"/>
  </sheets>
  <definedNames>
    <definedName name="_xlnm.Print_Titles" localSheetId="0">'Staza Zelina'!$6:$6</definedName>
    <definedName name="_xlnm.Print_Area" localSheetId="0">'Staza Zelina'!$A$1:$F$229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2" i="11" l="1"/>
  <c r="F221" i="11"/>
  <c r="F220" i="11"/>
  <c r="F219" i="11"/>
  <c r="F218" i="11"/>
  <c r="F217" i="11"/>
  <c r="F216" i="11"/>
  <c r="F215" i="11"/>
  <c r="F207" i="11"/>
  <c r="F188" i="11"/>
  <c r="F162" i="11"/>
  <c r="F128" i="11"/>
  <c r="F114" i="11"/>
  <c r="F110" i="11"/>
  <c r="F104" i="11"/>
  <c r="F68" i="11"/>
  <c r="F31" i="11"/>
  <c r="F30" i="11"/>
  <c r="F12" i="11"/>
  <c r="F153" i="11"/>
  <c r="F154" i="11"/>
  <c r="F155" i="11"/>
  <c r="F156" i="11"/>
  <c r="F152" i="11"/>
  <c r="F201" i="11" l="1"/>
  <c r="F199" i="11"/>
  <c r="F197" i="11"/>
  <c r="F193" i="11"/>
  <c r="F184" i="11"/>
  <c r="F183" i="11"/>
  <c r="F182" i="11"/>
  <c r="F62" i="11"/>
  <c r="F66" i="11"/>
  <c r="F102" i="11"/>
  <c r="F160" i="11"/>
  <c r="F205" i="11"/>
  <c r="F203" i="11"/>
  <c r="F195" i="11"/>
  <c r="F176" i="11" l="1"/>
  <c r="F175" i="11"/>
  <c r="F174" i="11"/>
  <c r="F171" i="11"/>
  <c r="F170" i="11"/>
  <c r="F148" i="11"/>
  <c r="F185" i="11" l="1"/>
  <c r="F186" i="11"/>
  <c r="F181" i="11"/>
  <c r="F172" i="11"/>
  <c r="F173" i="11"/>
  <c r="F169" i="11"/>
  <c r="F39" i="11" l="1"/>
  <c r="F144" i="11" l="1"/>
  <c r="F140" i="11"/>
  <c r="F98" i="11"/>
  <c r="F94" i="11"/>
  <c r="F90" i="11"/>
  <c r="F78" i="11"/>
  <c r="F74" i="11"/>
  <c r="F58" i="11"/>
  <c r="F55" i="11"/>
  <c r="F51" i="11"/>
  <c r="F47" i="11"/>
  <c r="F43" i="11"/>
  <c r="F35" i="11"/>
  <c r="F29" i="11"/>
  <c r="F24" i="11"/>
  <c r="F20" i="11"/>
  <c r="F16" i="11"/>
</calcChain>
</file>

<file path=xl/sharedStrings.xml><?xml version="1.0" encoding="utf-8"?>
<sst xmlns="http://schemas.openxmlformats.org/spreadsheetml/2006/main" count="320" uniqueCount="259">
  <si>
    <t>m'</t>
  </si>
  <si>
    <t>m2</t>
  </si>
  <si>
    <t>kom</t>
  </si>
  <si>
    <t>m3</t>
  </si>
  <si>
    <t xml:space="preserve">   </t>
  </si>
  <si>
    <t>SVEUKUPNO :</t>
  </si>
  <si>
    <t xml:space="preserve">                                 PDV (25 %) :</t>
  </si>
  <si>
    <t xml:space="preserve">      UKUPNO :</t>
  </si>
  <si>
    <t>m’</t>
  </si>
  <si>
    <t>UKUPNO: GORNJI STROJ</t>
  </si>
  <si>
    <t>GORNJI STROJ</t>
  </si>
  <si>
    <t>UKUPNO: DONJI STROJ</t>
  </si>
  <si>
    <t>DONJI STROJ</t>
  </si>
  <si>
    <t xml:space="preserve">ISKOLČENJE TRASE I OBJEKATA </t>
  </si>
  <si>
    <t>Kameni materijal je potrebno ugrađivati na način da se ne oštećuje površina podloge, te u slojevima debljine do 30 cm s mehaničkim zbijanjem svakog sloja odgovarajućim vibracionim sredstvima, a potrebno je postići modul stišljivosti od Ms ≥ 30 MN/m².</t>
  </si>
  <si>
    <t>-</t>
  </si>
  <si>
    <t>Strojni (predviđeno 90%) i ručni (predviđeno 10%) iskop materijala nedovoljno nosive posteljice u tlu C kategorije, te utovar, odvoz, istovar i razastiranje svog iskopanog materijala na deponiju udaljenu do 20 km, a koju osigurava investitor.</t>
  </si>
  <si>
    <t>Nabavu i dopremu svog potrebnog kamenog materijala.</t>
  </si>
  <si>
    <t>Ugradnju kamenog materijala, odnosno razastiranje, zbijanje i planiranje istog sa točnošću ± 1 cm.</t>
  </si>
  <si>
    <t>Kontrolu ravnina i visina ugrađenih slojeva kamenog materijala.</t>
  </si>
  <si>
    <t>Sva potrebna tekuća ispitivanja sa pribavljanjem atesta za dokaz kvalitete ugrađenih slojeva kamenog materijala.</t>
  </si>
  <si>
    <t>Obračun se vrši po m² postavljenog geotekstila s preklopima.</t>
  </si>
  <si>
    <t>Obračun se vrši po m¹ predmetne trase prometnice.</t>
  </si>
  <si>
    <t>Opis stavke</t>
  </si>
  <si>
    <t>Jed.
mjere</t>
  </si>
  <si>
    <t>Količina</t>
  </si>
  <si>
    <t>Jedinična
cijena</t>
  </si>
  <si>
    <t>Ukupna cijena</t>
  </si>
  <si>
    <t>Redni broj</t>
  </si>
  <si>
    <t>1.1.</t>
  </si>
  <si>
    <t xml:space="preserve">Stavka obuhvaća:  iskolčenje trase, poligonih točaka i repera sa svim potrebnim geodetskim podacima, osiguranje pojedinih točaka, postavljanje poprečnih profila. Tijekom rada izvođač obavlja geodetske izmjere za obračun izvršenih radova. </t>
  </si>
  <si>
    <t>1.2.</t>
  </si>
  <si>
    <t>m¹</t>
  </si>
  <si>
    <t>1.3.</t>
  </si>
  <si>
    <t>1.4.</t>
  </si>
  <si>
    <t>1.5.</t>
  </si>
  <si>
    <t>1.9.</t>
  </si>
  <si>
    <t>1.10.</t>
  </si>
  <si>
    <t>1.12.</t>
  </si>
  <si>
    <t>kpl</t>
  </si>
  <si>
    <t>1.</t>
  </si>
  <si>
    <t>Obračun po m' obložene instalacije.</t>
  </si>
  <si>
    <t>PRIPREMNI I ZAVRŠNI RADOVI</t>
  </si>
  <si>
    <t>UKUPNO: PRIPREMNI I ZAVRŠNI RADOVI</t>
  </si>
  <si>
    <t>Prilagodba postojećih poklopaca instalacija predviđenoj niveleti</t>
  </si>
  <si>
    <t>Čišćenje gradilišta za vrijeme izvođenja predmetnih radova i nakon završetka istih</t>
  </si>
  <si>
    <t>2.</t>
  </si>
  <si>
    <t>2.1.</t>
  </si>
  <si>
    <t>Obračun po m3 iskopanog humusa.</t>
  </si>
  <si>
    <t>2.2.</t>
  </si>
  <si>
    <t>Obračun po m3 otkopanog materijala u sraslom stanju.</t>
  </si>
  <si>
    <t>2.3.</t>
  </si>
  <si>
    <t>2.5.</t>
  </si>
  <si>
    <t>3.</t>
  </si>
  <si>
    <t>3.1.</t>
  </si>
  <si>
    <t>3.2.</t>
  </si>
  <si>
    <t>3.3.</t>
  </si>
  <si>
    <t>Nabava, doprema i ugradnja betonskih rubnjaka dimenzija 18/24/100 cm (cestovni skošeni)</t>
  </si>
  <si>
    <t>Betonski rubnjaci dimenzija 18/24/100 cm (cestovni skošeni) se dostavljaju kao gotovi betonski elementi, a koji trebaju zadovoljiti slijedeće uvjete:</t>
  </si>
  <si>
    <t>Beton mora biti razreda tlačne čvrstoće najmanje C30/37 i otporan na utjecaj soli, smrzavanja i atmosferilija, a frakcije agregata za beton moraju biti sastavljene od eruptivnog kamena.</t>
  </si>
  <si>
    <t>Gotovi betonski elementi moraju imati ravne bridove i plohe bez pukotina i oštećenja.</t>
  </si>
  <si>
    <t>Nabavu i dopremu svog potrebnog materijala.</t>
  </si>
  <si>
    <t>Zalijevanje spojnica (fugiranje) cementnim mortom omjera 1:4.</t>
  </si>
  <si>
    <t>Obračun se vrši po m¹ kompletno ugrađenih betonskih rubnjaka.</t>
  </si>
  <si>
    <t>3.4.</t>
  </si>
  <si>
    <t>Nabava, doprema i ugradnja betonskih rubnjaka dimenzija 8/20/50 ili 100 cm (parkovni ravni)</t>
  </si>
  <si>
    <t>Betonski rubnjaci dimenzija 8/20/50 ili 100 cm (parkovni ravni) se dostavljaju kao gotovi betonski elementi, a koji trebaju zadovoljiti slijedeće uvjete:</t>
  </si>
  <si>
    <t>Beton mora biti razreda tlačne čvrstoće najmanje C25/30 i otporan na utjecaj soli, smrzavanja i atmosferilija, a frakcije agregata za beton moraju biti sastavljene od eruptivnog kamena.</t>
  </si>
  <si>
    <t>Postavljanje betonskih rubnjaka na podlogu od betona.</t>
  </si>
  <si>
    <t>3.5.</t>
  </si>
  <si>
    <t>PRIPREMNI I ZAVRŠNI  RADOVI :</t>
  </si>
  <si>
    <t>PROJEKTANT:</t>
  </si>
  <si>
    <t>Obračun po m' iskolčene osi.</t>
  </si>
  <si>
    <t>U cijenu stavke su uključeni sljedeći radovi: iskop oko temelja stupova prometnih znakova, demontaža postojećih prometnih znakova, stupova i temelja znakova, deponiranje elemenata (znakova i stupova) na gradilištu, iskop, utovar i odvoz na deponij koji osigurava izvođač, porušenih betonskih temelja stupova, stupova i znakova. Znakovi se deponiraju na deponij investitora te ostaju u njegovom vlasništvu.</t>
  </si>
  <si>
    <t>Obračun se vrši po kompletu za cijelo vrijeme trajanja radova.</t>
  </si>
  <si>
    <t>Betonski rubnjaci su dužine 100 cm u pravcu, a za radijuse manje od 3.0 m su dužine 50 cm (u cijenu je potrebno uključiti i njihovo piljenje te postavu). Ne dozvoljava se ugradnja lomljenih rubnjaka.</t>
  </si>
  <si>
    <t>Stavka obuhvaća iskop humusa do nosivog tla u sloju debljine 20 cm, zatim pohranu izvan površine temeljnog tla tako da odvodnja bude stalno osigurana, utovar i prijevoz viška iskopanog humusa na deponij do 20 km udaljenosti i razastiranje humusa na deponij koji osigurava investitor. Rad se mjeri po m3 stvarno iskopanog humusa u rastresitom stanju, a plaća po ugovorenoj jediničnoj cijeni iskopa humusa.</t>
  </si>
  <si>
    <t>1.6.</t>
  </si>
  <si>
    <t>1.7.</t>
  </si>
  <si>
    <t>1.8.</t>
  </si>
  <si>
    <t>1.11.</t>
  </si>
  <si>
    <t>4.</t>
  </si>
  <si>
    <t>4.2.</t>
  </si>
  <si>
    <r>
      <t>Obračun se vrši po m¹</t>
    </r>
    <r>
      <rPr>
        <vertAlign val="superscript"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odrezanih asfaltnih površina.</t>
    </r>
  </si>
  <si>
    <t>Stavke ovoga troškovnika uključuju sve potrebne osnovne i pomoćne materijale, te njegove nabave, transporte i skladištenja, kao i sve potrebne osnovne i pomoćne radove s predradnjama, transporte, mehanizacije, skele, podupiranja, prilazne rampe, ograde, osiguranja, zaštite od vremenskih utjecaja, organizacije, energente, režije gradilišta, osiguranja i čuvanja gradilišta, odvoze otpadnog materijala, troškove tekućih ispitivanja uzoraka kako osnovnih materijala, tako i poluproizvoda, te definitivno gotovih radova, sukladno važećim normama i propisima.</t>
  </si>
  <si>
    <t xml:space="preserve">Projektantski troškovnik je izrađen s projektantskim cijenama koje se mogu razlikovati od stvarnih cijena izvođenja radova. </t>
  </si>
  <si>
    <t>UVODNE NAPOMENE</t>
  </si>
  <si>
    <t>IZVOĐAČ:</t>
  </si>
  <si>
    <t>OPREMA:</t>
  </si>
  <si>
    <t>Rezanje postojećih asfaltnih i betonskih površina</t>
  </si>
  <si>
    <t>Uklanjanje (iskop) postojećeg nosivog sloja od nevezanog kamenog materijala</t>
  </si>
  <si>
    <t>Stavka obuhvaća strojno rezanje postojećih asfaltnih i betonskih površina, odnosno postojećih asfaltnih slojeva ukupne debljine do 20 cm, na rubovima zahvata, kolnim prilazima, prekopima, sporednim ulicama i sl, te utovar, odvoz, istovar i razastiranje svog uklonjenog materijala na deponiju udaljenu do 20 km, a koju osigurava izvođač radova.</t>
  </si>
  <si>
    <t>Stavka obuhvaća nabavu i dopremu svog potrebnog materijala,štemanje,podbetoniravanje betonom C25/30 te sve potrebne radove na prilagodbi postojećih lijevano-željeznih (i drugih materijala) poklopaca i slivničkih rešetki sa pripadajućim okvirima, od postojećih podzemnih instalacija komunalne infrastrukture i slivnika na predmetnoj trasi prometnice, predviđenoj niveleti iste, podizanjem ili spuštanjem po potrebi. Uključivo i odvoz svog otpadnog materijala na deponiju udaljenu do 20 km, a koju osigurava investitor.</t>
  </si>
  <si>
    <t>Stavka obuhvaća pregled predmetne trase prometnice, uređajem za traženje instalacija, u svrhu pronalaska i utvrđivanja točnog tlocrtnog položaja postojećih podzemnih instalacija komunalne infrastrukture.</t>
  </si>
  <si>
    <t>Stavka obuhvaća:</t>
  </si>
  <si>
    <t>Stavka obuhvaća čišćenje gradilišta za vrijeme izvođenja predmetnih radova i nakon završetka istih. Uključivo pranje novoizvedenih prometnih površina na predmetnoj trasi, nakon završetka predmetnih radova, te utovar, odvoz, istovar i razastiranje svog otpadnog materijala na deponiju udaljenu do 20 km, a koju osigurava investitor.</t>
  </si>
  <si>
    <t xml:space="preserve">Stavka obuhvaća zamjenu materijala nedovoljno nosive posteljice, u slučaju da se prilikom obveznog ispitivanja modula stišljivosti posteljice, naiđe na nedovoljno nosivu posteljicu Ms ≤ 20 MN/m². Zamjena materijala nedovoljno nosive posteljice, je predviđena mehanički zbijenim nevezanim dobrogranuliranim drobljenim kamenim materijalom granulacije 0-63 mm u sloju debljine od najmanje 20 cm u zbijenom stanju. Kameni materijal mora biti odgovarajućeg granulometrijskog sastava i propisane čistoće bez organskih primjesa i finih čestica manjih od 0.06 mm, a što je potrebno dokazati atestnom dokumentacijom. Kvaliteta drobljenog kamenog materijala mora odgovarati važećim tehničkim propisima, a što je izvođač radova obvezan dokazati atestom o kvaliteti i uporabljivosti materijala prije ugradnje istog. </t>
  </si>
  <si>
    <t>Stavka obuhvaća i:</t>
  </si>
  <si>
    <t>Stavka obuhvaća nabavu i dopremu, te postavljanje netkanog geotekstila 300 g/m² sa preklopima od najmanje 50 cm na posteljicu.</t>
  </si>
  <si>
    <t>144*0.2</t>
  </si>
  <si>
    <t>1.5.1.</t>
  </si>
  <si>
    <t>1.5.2.</t>
  </si>
  <si>
    <t>Uklanjanje postojećih asfaltnih površina</t>
  </si>
  <si>
    <t>Stavka obuhvaća uklanjanje postojećih asfaltnih površina ukupne debljine do 20cm, te utovar, odvoz, istovar i razastiranje svog uklonjenog materijala na deponiju udaljenu do 20 km, a koju osigurava investitor.</t>
  </si>
  <si>
    <t>m1</t>
  </si>
  <si>
    <t/>
  </si>
  <si>
    <t>obračun po komadu demontiranih prometnih znakova.</t>
  </si>
  <si>
    <t>Demontaža prometnih znakova</t>
  </si>
  <si>
    <t>Pregled trase uređajem za traženje instalacija</t>
  </si>
  <si>
    <t>Zaštita ostalih postojećih instalacija koje ostaju u prometnici</t>
  </si>
  <si>
    <t>Privremena regulacija prometa</t>
  </si>
  <si>
    <t>DONJI STROJ:</t>
  </si>
  <si>
    <t>GORNJI STROJ:</t>
  </si>
  <si>
    <t>izradu podloge i obloge od betona razreda tlačne čvrstoće C12/15 u sloju debljine 15 cm, prema detalju danom u projektu.</t>
  </si>
  <si>
    <t>izradu uzdužnih reški između rubnjaka i asfaltnih slojeva, te zapunjavanje istih elastoplastičnom masom ili trakom za brtvljenje</t>
  </si>
  <si>
    <t>Sva potrebna tekuća spitivanja sa pribavljanjem atesta za dokaz kvalitete ugrađenih betonskih rubnjaka i podloge od betona. izrada, kontrola kakvoće i obračun prema OTU ili jednakovrijednom</t>
  </si>
  <si>
    <t>izradu podloge i obloge od betona razreda tlačne čvrstoće C12/15 u sloju debljine 10 cm, prema detalju danom u projektu.</t>
  </si>
  <si>
    <t>Sva potrebna tekuća ispitivanja sa pribavljanjem atesta za dokaz kvalitete ugrađenih betonskih rubnjaka i podloge od betona. Izrada, kontrola kakvoće i obračun prema OTU ili jednakovrijednom.</t>
  </si>
  <si>
    <t>Iskop humusa</t>
  </si>
  <si>
    <t>Široki iskop u materijalu kategorije “C” za pješačku stazu</t>
  </si>
  <si>
    <t>Izrada zemljane posteljice</t>
  </si>
  <si>
    <t>Postavljanje netkanog geotekstila 300 g/m²</t>
  </si>
  <si>
    <t>Izvođač radova je obvezan predmetne radove izvoditi sukladno važećim zakonima, normama i propisima, u dijelu koji nije drugačije propisan ovom projektnom dokumntacijom.
izvođač radova je obvezan ishoditi i predočiti sve potrebne isprave, a kojima se dokazuje kvaliteta, sukladnost i uporabljivost svih ugrađenih građevnih proizvoda i opreme, te materijala i izvedenih radova obuhvaćenih ovim troškovnikom, sukladno važećim normama i propisima.</t>
  </si>
  <si>
    <t>OPREMA</t>
  </si>
  <si>
    <t>UKUPNO: OPREMA</t>
  </si>
  <si>
    <t>Stavka obuhvaća nabavu i dopremu svog potrebnog materijala (znakova i ostale opreme), te sve potrebne radove na postavljanju i razmještanju istih. Održavanje privremene prometne signalizacije za vrijeme izvođenja predmetnih radova. Uklanjanje privremene vertikalne prometne signalizacije nakon završetka izvođenja predmetnih radova. U jediničnu cijenu uključiti i izradu elaborata privremene regulacije prometa, te ishođenje suglasnosti nadležnih tijela.</t>
  </si>
  <si>
    <t xml:space="preserve">Stavka obuhvaća ručni otkop zemlje oko postojećih instalacija s odbacivanjem zemlje ili utovarom viška zemlje i odvoz  na deponij koji osigurava izvođač, oblaganje instalacija  betonskim prefabrikatima - polucijevima Ø10-Ø20 cm prema detalju iz projekta, ili upisu nadzornog inženjera u dnevnik, betoniranje zaštitnog sloja betona preko polucijevi betonom C12/15 u količini do 0,15 m3/m' betona, te sav preostali rad, materijal, alate i strojeve potrebne za potpuno dovršenje stavke. </t>
  </si>
  <si>
    <t>4.1.</t>
  </si>
  <si>
    <t xml:space="preserve">Stavka obuhvaća: široki iskop zemlje u sloju prosječne debljine od 25 cm u rastresitom stanju, utovar otkopanog tla, prijevoz na deponij do 20 km udaljenosti , istovar i razastiranje na deponij koji osigurava izvođač, uređenje pokosa prema projektiranom profilu, sanacija eventualnih potkopanih ili oštećenih ravnina. </t>
  </si>
  <si>
    <t>Zamjena sloja slabog temeljnog tla i posteljice boljim materijalom</t>
  </si>
  <si>
    <t>Eventualno vlaženje ili sušenje kamenog materijala do optimalne vlažnosti.</t>
  </si>
  <si>
    <t>Stavka obuhvaća planiranje posteljice u sraslom tlu C kategorije. Posteljicu je potrebno najprije grubo strojno, a zatim fino ručno isplanirati sa svim predviđenim poprečnim i uzdužnim nagibima i točnošću ± 1 cm, te ju mehanički zbiti odgovarajućim vibracionim sredstvima, a potrebno je postići modul stišljivosti od Ms ≥ 20 MN/m². Uključivo utovar, odvoz, istovar i razastiranje svog iskopanog materijala na deponiju udaljenu do 20 km, a koju osigurava  investitor.</t>
  </si>
  <si>
    <t>Obračun po m3 ugrađenog tamponskog sloja d=30 cm</t>
  </si>
  <si>
    <t>Obračun po m3 ugrađenog tamponskog sloja d=10 cm</t>
  </si>
  <si>
    <t>Postavljanje betonskih rubnjaka spuštenih na visinu 3 cm na mjestima pješačkih prijelaza, rampi za svladavanje arhitektonskih barijera i kolnih ulaza na podlogu od betona</t>
  </si>
  <si>
    <t xml:space="preserve">Izrada asfaltnog sloja na stazi i kolnim prilazima od AC 11 surf 50/70 AG4 M4 </t>
  </si>
  <si>
    <t>Stavka obuhvaća nabavu i dopremu svog potrebnog materijala, čišćenje podloge, te izradu završnog asfaltnog sloja staze i kolnog prilaza, od asfalt-betona "AC 11 SURF 50/70" debljine 5 cm u uvaljanom stanju. Kameni materijal je predviđen drobljeni eruptivog podrijetla. izradi ovog sloja se može pristupiti nakon propisno izvedenog, ispitanog i po nadzornom inženjeru preuzetog gornjeg nosivog sloja. Prije izrade habajućeg sloja je izvođač radova obvezan izraditi prethodni sastav (recepturu) asfaltne mješavine i dati ga na suglasnost nadzornom inženjeru. Uključivo sva potrebna tekuća ispitivanja sa pribavljanjem atesta za dokaz kvalitete ugrađenog habajućeg sloja. izrada, kontrola kakvoće i obračun prema OTU ili jednakovrijednom</t>
  </si>
  <si>
    <t>Obračun po m2 ugrađenog sloja AC 11 surf 50/70 AG4 M4 debljine 5cm</t>
  </si>
  <si>
    <t>Horizontalna prometna signalizacija</t>
  </si>
  <si>
    <t>Oznake na kolniku izvode se s retroreflektivnim zrncima klase II, prema prometnoj situaciji iz projekta, a u skladu s važećim Pravilnikom o prometnim znakovima, opremi i signalizaciji na cestama i važećim hrvatskim normama koje reguliraju to područje (HRN 1436 ili jednakovrijedna). U cijenu ulazi sav rad, materijal prijevoz i sve ostalo što je potrebno za potpuni dovršetak posla uključujući potrebna ispitivanja kakvoće materijala i rada. Obračun je po m1 izvedenih oznaka. Izvedba, kontrola kakvoće i obračun prema OTU 9-02.</t>
  </si>
  <si>
    <t>Vertikalna prometna signalizacija</t>
  </si>
  <si>
    <t>Ova stavka obuhvaća nabavu i dopremu svog potrebnog materijala, iskop jame za temelj stupa prometnog znaka, postavljanje kompletnog prometnog znaka dimenzija propisanih projektom, I (prvog - engineer grade) stupnja retrorefleksije, sa stupom od čelične (S235) pocinčane cijevi Ø 60.3 mm i betonskim temeljom od betona razreda tlačne čvrstoće C20/25, oblika zarubljene piramide visine 70 cm, čije su stranice donjeg kvadrata 30 cm, a gornjeg 20 cm. Vrh temelja je 10 cm ispod površine okolnog tla, a dno 80 cm ispod površine okolnog tla. Uključivo zatrpavanje temelja stupa prometnog znaka, te utovar, odvoz, istovar i razastiranje viška iskopanog materijala na deponiju udaljenu do 20 km, a koju osigurava investitor. Izvedba, kontrola kakvoće i obračun prema OTU, knjiga 6, poglavlje 9-01.</t>
  </si>
  <si>
    <t>Obračun se vrši po komadu kompletno postavljenog prometnog znaka ili dopunske ploče, te stupa i temelja.</t>
  </si>
  <si>
    <t>Temelj stupa</t>
  </si>
  <si>
    <t>0.3*620</t>
  </si>
  <si>
    <t>2.4.</t>
  </si>
  <si>
    <t>620*2.5</t>
  </si>
  <si>
    <t>0.2*620 + 220*0.1</t>
  </si>
  <si>
    <t>Obračun se vrši po m1 kompletno izvedene oznake.</t>
  </si>
  <si>
    <t>45*1.5*0.5</t>
  </si>
  <si>
    <t>620m*4m*0.2</t>
  </si>
  <si>
    <t>UKUPNO NASIP PIJESKA+ZAMJENSKOG 1.7*582</t>
  </si>
  <si>
    <t>Obračun po m2 gotove zemljane posteljice</t>
  </si>
  <si>
    <t>1.2*620</t>
  </si>
  <si>
    <t>PIJESAK</t>
  </si>
  <si>
    <t>KAMEN</t>
  </si>
  <si>
    <t>Obračun po m3 ugrađenog zamjenskog drobljenog kamenog materijala u zbijenom stanju.</t>
  </si>
  <si>
    <t>617*2 staza</t>
  </si>
  <si>
    <t xml:space="preserve">REKAPITULACIJA </t>
  </si>
  <si>
    <r>
      <t>Obračun se vrši po m2</t>
    </r>
    <r>
      <rPr>
        <vertAlign val="superscript"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uklonjenih asfaltnih površina.</t>
    </r>
  </si>
  <si>
    <t>Stavka obuhvaća uklanjanje postojeće nosive konstrukcije pješačke staze od kamenog materijala (tampona) prosječne debljine 30 cm. Prema odredbama projekta s utovarom u prijevozno sredstvo i odvozom na deponiju. Rad se mjeri u kubičnim metrima stvarno iskopanog materijala, mjereno u sraslom stanju, a u jediničnu cijenu uračunati su svi radovi na iskopu materijala s utovarom u prijevozna sredstva, radovi na uređenju i čišćenju pokosa od labilnih blokova i rastresitog materijala, planiranje iskopanih i susjednih površina. te utovar, odvoz, istovar i razastiranje svog uklonjenog materijala na deponiju udaljenu do 20 km, a koju osigurava izvođač radova.</t>
  </si>
  <si>
    <r>
      <t>Obračun se vrši po m3</t>
    </r>
    <r>
      <rPr>
        <vertAlign val="superscript"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uklonjenog nosivog sloja od nevezanog kamenog materijala.</t>
    </r>
  </si>
  <si>
    <t>uklanjanje ogradnog parapeta ograde na k.č.br. 101</t>
  </si>
  <si>
    <t>Uklanjanje postojećih raznih betonskih i armirano-betonskih elemenata, površina i ograda</t>
  </si>
  <si>
    <t>1.5.3.</t>
  </si>
  <si>
    <t>demontaža ograde na k.č.br. 101</t>
  </si>
  <si>
    <t>Stavka obuhvaća uklanjanje postojećih betonskih i armirano-betonskih elemenata, površina i ograda (kolni prilazi na parcele, rubnjaci, ogradni parapeti i slično), na predmetnoj trasi prometnice, s utovarom, odvozom, istovarom i razastiranjem uklonjenog materijala na deponiju udaljenu do 20 km, a koju osigurava investitor.</t>
  </si>
  <si>
    <t>Obračun se vrši  po m³ uklonjenog materijala ostalih betonskih i armirano-betonskih elemenata i površina, te po metru dužnom uklonjenih rubnjaka i ograda.</t>
  </si>
  <si>
    <t>Uklanjanje grmlja i drveća</t>
  </si>
  <si>
    <t>Ova stavka obuhvaća uklanjanje grmlja strojnim i ručnim sječenjem sa vađenjem panjeva i korijenja, sa utovarom, odvozom, istovarom i razastiranjem svog uklonjenog materijala na legalnu deponiju udaljenu do 20 km.</t>
  </si>
  <si>
    <t>Obračun se vrši po m² predmetne trase.</t>
  </si>
  <si>
    <t>m²</t>
  </si>
  <si>
    <t>Izrada tampona drobljenim kamenim agregatom 0-32mm</t>
  </si>
  <si>
    <t>Stavka obuhvaća izradu donjeg nosivog (tamponskog) sloja od mehanički zbijenog nevezanog drobljenog kamenog materijala granulacije 0-32 mm u sloju minimalne debljine u zbijenom stanju prema projektu. izradi ovog sloja se može pristupiti nakon propisno izvedene, ispitane i po nadzornom inženjeru preuzete posteljice. Kameni materijal mora biti odgovarajućeg granulometrijskog sastava i propisane čistoće bez organskih primjesa i finih čestica manjih od 0.06 mm. Kvaliteta drobljenog kamenog materijala mora odgovarati važećim tehničkim propisima, a što je izvođač radova obvezan dokazati atestom o kvaliteti i uporabljivosti materijala prije ugradnje istog.
Modul stišljivosti na donjem nosivom sloju treba biti: Ms≥50 N/mm2.  Stavka obuhvaća:  dobavu, prijevoz i istovar materijala, ugradbu materijala, zbijanje i planiranje na projektiranu visinu, kontrolu ravnosti i visina slojeva, sva tekuća ispitivanja uz ispostavu dokaza kvalitete. Izrada, kontrola kakvoće i obračun prema OTU ili jednakovrijednom</t>
  </si>
  <si>
    <t>Izrada nosivog (tamponskog) sloja pješačkih staza od nevezanog granuliranog kamenog materijala 0-16 mm u sloju 10 cm</t>
  </si>
  <si>
    <t>Stavka obuhvaća izradu donjeg nosivog (tamponskog) sloja od mehanički zbijenog nevezanog drobljenog kamenog materijala granulacije 0-16 mm u sloju debljine 10cm u zbijenom stanju. Izradi ovog sloja se može pristupiti nakon propisno izvedenog, ispitanog i po nadzornom inženjeru preuzetog prethodnog nosivog sloja. Kameni materijal mora biti odgovarajućeg granulometrijskog sastava i propisane čistoće bez organskih primjesa i finih čestica manjih od 0.06 mm. Kvaliteta drobljenog kamenog materijala mora odgovarati važećim tehničkim propisima, a što je izvođač radova obvezan dokazati atestom o kvaliteti i uporabljivosti materijala prije ugradnje istog.
Modul stišljivosti na donjem nosivom sloju treba biti: Ms≥60 N/mm2.  Stavka obuhvaća:  dobavu, prijevoz i istovar materijala, ugradbu materijala, zbijanje i planiranje na projektiranu visinu, kontrolu ravnosti i visina slojeva, sva tekuća ispitivanja uz ispostavu dokaza kvalitete. Izrada, kontrola kakvoće i obračun prema OTU ili jednakovrijednom</t>
  </si>
  <si>
    <t>3.6.</t>
  </si>
  <si>
    <t xml:space="preserve">Izrada habajućeg sloja na autobusnom stajalištu od AC 11 surf 50/70 AG3 M3 </t>
  </si>
  <si>
    <t>Stavka obuhvaća nabavu i dopremu svog potrebnog materijala, čišćenje podloge, te izradu završnog asfaltnog sloja autobusnog stajališta, od asfalt-betona "AC 11 SURF 50/70" debljine 4 cm u uvaljanom stanju. Kameni materijal je predviđen drobljeni eruptivog podrijetla. izradi ovog sloja se može pristupiti nakon propisno izvedenog, ispitanog i po nadzornom inženjeru preuzetog gornjeg nosivog sloja. Prije izrade habajućeg sloja je izvođač radova obvezan izraditi prethodni sastav (recepturu) asfaltne mješavine i dati ga na suglasnost nadzornom inženjeru. Uključivo sva potrebna tekuća ispitivanja sa pribavljanjem atesta za dokaz kvalitete ugrađenog habajućeg sloja. izrada, kontrola kakvoće i obračun prema OTU ili jednakovrijednom</t>
  </si>
  <si>
    <t>Obračun po m2 ugrađenog sloja AC 11 surf 50/70 AG3 M3 debljine 4cm</t>
  </si>
  <si>
    <t>4.2.1.</t>
  </si>
  <si>
    <t>4</t>
  </si>
  <si>
    <t>Mihaela Petrović, mag.ing.aedif.</t>
  </si>
  <si>
    <t>4.1.1.</t>
  </si>
  <si>
    <t>4.1.2.</t>
  </si>
  <si>
    <t>4.1.3.</t>
  </si>
  <si>
    <t>4.2.4.</t>
  </si>
  <si>
    <t>Oznaka H19 širine 500 cm - pješački prijelaz</t>
  </si>
  <si>
    <t>Oznaka H02 širine 15 cm - puna uzdužna rubna crta bijele boje</t>
  </si>
  <si>
    <t>Oznaka H04-1 širine 15 cm, dimenzija 1/1/1 m - isprekidana uzdužna rubna crta bijele boje</t>
  </si>
  <si>
    <t>Oznaka H03-1 širine 15 cm, dimenzija 1/1/1 m - isprekidana uzdužna razdjelna crta žute boje</t>
  </si>
  <si>
    <t>Oznaka H15 širine 50 cm - isprekidana zaustavna crta</t>
  </si>
  <si>
    <t>4.1.4.</t>
  </si>
  <si>
    <t>4.1.5.</t>
  </si>
  <si>
    <t>4.1.6.</t>
  </si>
  <si>
    <t>Oznaka H53 - autobusno stajalište</t>
  </si>
  <si>
    <t>Prometni znak C47 60cm - Autobusno stajalište</t>
  </si>
  <si>
    <t>Stup ukupne dužine 350 cm</t>
  </si>
  <si>
    <t>Izrada parapetnog zida</t>
  </si>
  <si>
    <t>3.7.</t>
  </si>
  <si>
    <t>4.1.7.</t>
  </si>
  <si>
    <t>4.1.8.</t>
  </si>
  <si>
    <t>Oznaka H19 širine 300 cm - pješački prijelaz</t>
  </si>
  <si>
    <t>Oznaka H19 širine 200 cm - pješački prijelaz</t>
  </si>
  <si>
    <t>Uklanjanje betonskih rubnjaka sa betonskom podlogom</t>
  </si>
  <si>
    <t>poklopac ili slivnička rešetka</t>
  </si>
  <si>
    <t>Izmještanje hidranta</t>
  </si>
  <si>
    <t>Obračun po komadu izmještenog hidranta</t>
  </si>
  <si>
    <t>1.13.</t>
  </si>
  <si>
    <t>Predviđeno je izmještanje hidranta te zamjena podzemnog hidranta nadzemnim.
Stavka obuhvaća pripremu za demontažu u dogovoru sa isporučiteljem vodne usluge, demontažu podzemnog hidranta, iskop podzemnih dijelova i temelja, demontažu podzemnih dijelova, izradu novog temelja, produžetak cijevi, zamjenu neispravnih i dotrajalih dijelova, montažu podzemnih dijelova, obzidavanje, zatrpavanje šljunkom 0-32mm, fiksiranje i montažu nadzemnih dijelova, provjeru nepropusnosti i puštanje u rad, sve do potpune gotovosti hidranta.</t>
  </si>
  <si>
    <t>Ručni iskop rova za utvrđivanje položaja postojećih instalacija</t>
  </si>
  <si>
    <t xml:space="preserve">Stavka obuhvaća: pažljivi ručni otkop rova širine cca. 2,0 m i dubine do cca. 2,0 m, moguće razupiranje, po potrebi zatrpavanje rova, utvrđivanje i snimanje položaja postojećih instalacija od strane ovlaštenog geodete sa izradom elaborata za katastar intalacija, rovove osigurati prema HTZ mjerama ili jednakovrijedno. </t>
  </si>
  <si>
    <t>Obračun po m' otkopanog rova.</t>
  </si>
  <si>
    <t>1.15.</t>
  </si>
  <si>
    <t>2.6.</t>
  </si>
  <si>
    <t>Izrada nasipa drobljenim kamenim agregatom 0-63mm</t>
  </si>
  <si>
    <t>Stavka obuhvaća izradu nasipa od mehanički zbijenog nevezanog drobljenog kamenog materijala granulacije 0-63 mm u sloju minimalne debljine u zbijenom stanju prema projektu. izradi ovog sloja se može pristupiti nakon propisno izvedene, ispitane i po nadzornom inženjeru preuzete posteljice. Kameni materijal mora biti odgovarajućeg granulometrijskog sastava i propisane čistoće bez organskih primjesa i finih čestica manjih od 0.06 mm. Kvaliteta drobljenog kamenog materijala mora odgovarati važećim tehničkim propisima, a što je izvođač radova obvezan dokazati atestom o kvaliteti i uporabljivosti materijala prije ugradnje istog.
Modul stišljivosti na nasipu treba biti: Ms≥40 N/mm2.  Stavka obuhvaća:  dobavu, prijevoz i istovar materijala, ugradbu materijala, zbijanje i planiranje na projektiranu visinu, kontrolu ravnosti i visina slojeva, sva tekuća ispitivanja uz ispostavu dokaza kvalitete. Izrada, kontrola kakvoće i obračun prema OTU ili jednakovrijednom</t>
  </si>
  <si>
    <t>Obračun po m3 ugrađenog nasipa</t>
  </si>
  <si>
    <t>4.2.2.</t>
  </si>
  <si>
    <t>4.2.3.</t>
  </si>
  <si>
    <t>Prometni znak B30 60cm - 40 km/h</t>
  </si>
  <si>
    <t>4.2.5.</t>
  </si>
  <si>
    <t xml:space="preserve">Prometni znak A21 60cm </t>
  </si>
  <si>
    <t>5.</t>
  </si>
  <si>
    <t>KANALICA S REŠETKOM</t>
  </si>
  <si>
    <t>5.1.</t>
  </si>
  <si>
    <t>Obračunato po m' postavljene linijske rešetke.</t>
  </si>
  <si>
    <t>Nabava, doprema i postavljanje linijske rešetke. Rešetka je dužine 31,5 m', nosivosti 400kN.</t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</si>
  <si>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</si>
  <si>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t>5.2.</t>
  </si>
  <si>
    <t>Iskop u tlu C kategorije. Obračun po m3.</t>
  </si>
  <si>
    <t>Podloga od šljunka d=10 cm. Obračun po m3.</t>
  </si>
  <si>
    <t>5.3.</t>
  </si>
  <si>
    <t>Oplata obloge, dvostrana. Obračun po m2.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</si>
  <si>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</si>
  <si>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5.4.</t>
  </si>
  <si>
    <t>5.5.</t>
  </si>
  <si>
    <t>Betoniranje kanalice betonom C 30/37. Obračun po m3.</t>
  </si>
  <si>
    <t>kg</t>
  </si>
  <si>
    <t>5.6.</t>
  </si>
  <si>
    <t>Minimalna armatura na spojevima dna i zidova kanalice . Obračun po kg.</t>
  </si>
  <si>
    <t>Zatrpavanje kanalice materijalom iz iskopa. Obračun po m3.</t>
  </si>
  <si>
    <t>5.7.</t>
  </si>
  <si>
    <t>UKUPNO: KANALICA S REŠETKOM</t>
  </si>
  <si>
    <t>5</t>
  </si>
  <si>
    <t>KANALICA S REŠETKOM:</t>
  </si>
  <si>
    <t>4.2.6.</t>
  </si>
  <si>
    <t>Prometni znak B02</t>
  </si>
  <si>
    <t>3.8.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</si>
  <si>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</si>
  <si>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Obračun po 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izvedene hidroizolacije.</t>
    </r>
  </si>
  <si>
    <t>Hidroizolacija između pješačke staze i zgrade Čazmantransa</t>
  </si>
  <si>
    <r>
      <t>Nabava, dobava i izrada vertikalne hidroizolacije zgrade čazmantransa s trakama bitumenske ljepenke (3000gr/m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svaki sloj) za zavarivanje u dva sloja. Trake se međusobno spajaju zavarom, s preklopima min. 20 cm. Podlogu prethodno premazati hladnim bitumenskim premazom što je obuhvaćeno ovom stavkom.</t>
    </r>
  </si>
  <si>
    <t>Radovi se izvode prema detaljima iz projekta, a obuhvaćaju pregled terena, iskolčenje, iskope, izradu oplate i armature, ugradnju betona i armature, izradu procjednica.</t>
  </si>
  <si>
    <t>Strojni iskop temelja</t>
  </si>
  <si>
    <t>Betoniranje temelja betonom C30/37</t>
  </si>
  <si>
    <t>Betoniranje zida betonom C30/37</t>
  </si>
  <si>
    <t>Oplata zida</t>
  </si>
  <si>
    <t>Armatura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</si>
</sst>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&quot;kn&quot;;&quot;&quot;;&quot;&quot;"/>
    <numFmt numFmtId="166" formatCode="#,##0.00\ [$€-1]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6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8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 Narrow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2" fontId="1" fillId="0" borderId="0"/>
    <xf numFmtId="0" fontId="1" fillId="0" borderId="0"/>
    <xf numFmtId="2" fontId="1" fillId="0" borderId="0"/>
    <xf numFmtId="0" fontId="1" fillId="0" borderId="0"/>
  </cellStyleXfs>
  <cellXfs count="159">
    <xf numFmtId="0" fontId="0" fillId="0" borderId="0" xfId="0"/>
    <xf numFmtId="0" fontId="3" fillId="0" borderId="0" xfId="1" applyFont="1" applyAlignment="1">
      <alignment horizontal="justify" vertical="top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 vertical="distributed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vertical="top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justify" vertical="top"/>
    </xf>
    <xf numFmtId="0" fontId="5" fillId="0" borderId="0" xfId="1" applyFont="1" applyAlignment="1">
      <alignment horizontal="justify"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top" wrapText="1" shrinkToFit="1"/>
    </xf>
    <xf numFmtId="0" fontId="3" fillId="0" borderId="0" xfId="1" applyFont="1" applyAlignment="1">
      <alignment vertical="top"/>
    </xf>
    <xf numFmtId="0" fontId="10" fillId="0" borderId="0" xfId="0" applyFont="1" applyAlignment="1">
      <alignment vertical="top" wrapText="1" shrinkToFit="1"/>
    </xf>
    <xf numFmtId="4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horizontal="center" vertical="distributed"/>
    </xf>
    <xf numFmtId="4" fontId="6" fillId="0" borderId="0" xfId="1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wrapText="1"/>
    </xf>
    <xf numFmtId="49" fontId="11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right" vertical="top"/>
    </xf>
    <xf numFmtId="49" fontId="5" fillId="0" borderId="0" xfId="1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 shrinkToFit="1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vertical="top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vertical="center"/>
    </xf>
    <xf numFmtId="0" fontId="10" fillId="0" borderId="0" xfId="1" applyFont="1" applyAlignment="1">
      <alignment horizontal="justify" vertical="top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165" fontId="10" fillId="0" borderId="0" xfId="1" applyNumberFormat="1" applyFont="1"/>
    <xf numFmtId="0" fontId="10" fillId="0" borderId="0" xfId="1" applyFont="1" applyAlignment="1">
      <alignment vertical="top"/>
    </xf>
    <xf numFmtId="49" fontId="13" fillId="0" borderId="0" xfId="1" applyNumberFormat="1" applyFont="1" applyAlignment="1">
      <alignment horizontal="center" vertical="top"/>
    </xf>
    <xf numFmtId="0" fontId="13" fillId="0" borderId="0" xfId="1" applyFont="1" applyAlignment="1">
      <alignment vertical="top"/>
    </xf>
    <xf numFmtId="0" fontId="13" fillId="0" borderId="0" xfId="1" applyFont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165" fontId="13" fillId="0" borderId="0" xfId="1" applyNumberFormat="1" applyFont="1" applyAlignment="1">
      <alignment vertical="center"/>
    </xf>
    <xf numFmtId="0" fontId="14" fillId="0" borderId="0" xfId="1" applyFont="1" applyAlignment="1">
      <alignment horizontal="center" vertical="center"/>
    </xf>
    <xf numFmtId="164" fontId="14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horizontal="center" vertical="distributed"/>
    </xf>
    <xf numFmtId="4" fontId="10" fillId="0" borderId="0" xfId="1" applyNumberFormat="1" applyFont="1" applyAlignment="1">
      <alignment horizontal="center" vertical="distributed"/>
    </xf>
    <xf numFmtId="165" fontId="12" fillId="0" borderId="0" xfId="1" applyNumberFormat="1" applyFont="1" applyAlignment="1">
      <alignment vertical="distributed"/>
    </xf>
    <xf numFmtId="0" fontId="14" fillId="0" borderId="0" xfId="1" applyFont="1" applyAlignment="1">
      <alignment horizontal="justify" vertical="top"/>
    </xf>
    <xf numFmtId="0" fontId="14" fillId="0" borderId="0" xfId="1" applyFont="1" applyAlignment="1">
      <alignment horizontal="center" vertical="distributed"/>
    </xf>
    <xf numFmtId="4" fontId="14" fillId="0" borderId="0" xfId="1" applyNumberFormat="1" applyFont="1" applyAlignment="1">
      <alignment horizontal="center" vertical="distributed"/>
    </xf>
    <xf numFmtId="165" fontId="14" fillId="0" borderId="0" xfId="1" applyNumberFormat="1" applyFont="1" applyAlignment="1">
      <alignment vertical="distributed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 shrinkToFit="1"/>
    </xf>
    <xf numFmtId="49" fontId="6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distributed"/>
    </xf>
    <xf numFmtId="0" fontId="6" fillId="0" borderId="0" xfId="1" applyFont="1" applyAlignment="1">
      <alignment horizontal="justify" vertical="top" wrapText="1"/>
    </xf>
    <xf numFmtId="4" fontId="6" fillId="0" borderId="0" xfId="0" applyNumberFormat="1" applyFont="1" applyAlignment="1">
      <alignment horizontal="center" wrapText="1" shrinkToFit="1"/>
    </xf>
    <xf numFmtId="49" fontId="4" fillId="0" borderId="1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left" vertical="top"/>
    </xf>
    <xf numFmtId="0" fontId="4" fillId="0" borderId="4" xfId="1" applyFont="1" applyBorder="1" applyAlignment="1">
      <alignment horizontal="center" vertical="distributed"/>
    </xf>
    <xf numFmtId="4" fontId="3" fillId="0" borderId="4" xfId="1" applyNumberFormat="1" applyFont="1" applyBorder="1" applyAlignment="1">
      <alignment horizontal="center" vertical="distributed"/>
    </xf>
    <xf numFmtId="0" fontId="15" fillId="0" borderId="0" xfId="0" applyFont="1" applyAlignment="1">
      <alignment vertical="top" wrapText="1" shrinkToFit="1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49" fontId="8" fillId="0" borderId="0" xfId="1" applyNumberFormat="1" applyFont="1" applyAlignment="1">
      <alignment horizontal="center" vertical="top"/>
    </xf>
    <xf numFmtId="0" fontId="9" fillId="0" borderId="0" xfId="1" applyFont="1" applyAlignment="1">
      <alignment horizontal="justify" vertical="top"/>
    </xf>
    <xf numFmtId="0" fontId="9" fillId="0" borderId="0" xfId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top" wrapText="1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 wrapText="1"/>
    </xf>
    <xf numFmtId="0" fontId="9" fillId="0" borderId="2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13" fillId="0" borderId="0" xfId="0" applyFont="1" applyAlignment="1">
      <alignment vertical="top" wrapText="1" shrinkToFit="1"/>
    </xf>
    <xf numFmtId="0" fontId="14" fillId="0" borderId="0" xfId="1" applyFont="1" applyAlignment="1">
      <alignment vertical="distributed"/>
    </xf>
    <xf numFmtId="0" fontId="14" fillId="0" borderId="0" xfId="1" applyFont="1" applyAlignment="1">
      <alignment horizontal="left" vertical="distributed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left"/>
    </xf>
    <xf numFmtId="165" fontId="13" fillId="0" borderId="0" xfId="1" applyNumberFormat="1" applyFont="1" applyAlignment="1">
      <alignment vertical="distributed"/>
    </xf>
    <xf numFmtId="0" fontId="13" fillId="0" borderId="0" xfId="1" applyFont="1" applyAlignment="1">
      <alignment vertical="distributed"/>
    </xf>
    <xf numFmtId="0" fontId="13" fillId="0" borderId="0" xfId="1" applyFont="1" applyAlignment="1">
      <alignment horizontal="left" vertical="distributed"/>
    </xf>
    <xf numFmtId="165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/>
    </xf>
    <xf numFmtId="165" fontId="10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vertical="top" wrapText="1" shrinkToFit="1"/>
    </xf>
    <xf numFmtId="0" fontId="13" fillId="0" borderId="0" xfId="1" applyFont="1"/>
    <xf numFmtId="0" fontId="13" fillId="0" borderId="0" xfId="1" applyFont="1" applyAlignment="1">
      <alignment horizontal="left"/>
    </xf>
    <xf numFmtId="165" fontId="12" fillId="0" borderId="0" xfId="1" applyNumberFormat="1" applyFont="1" applyAlignment="1">
      <alignment vertical="center"/>
    </xf>
    <xf numFmtId="165" fontId="19" fillId="0" borderId="0" xfId="1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165" fontId="19" fillId="0" borderId="0" xfId="2" applyNumberFormat="1" applyFont="1" applyFill="1" applyBorder="1" applyAlignment="1">
      <alignment vertical="center"/>
    </xf>
    <xf numFmtId="164" fontId="19" fillId="0" borderId="0" xfId="1" applyNumberFormat="1" applyFont="1" applyAlignment="1">
      <alignment vertical="center"/>
    </xf>
    <xf numFmtId="164" fontId="19" fillId="0" borderId="0" xfId="0" applyNumberFormat="1" applyFont="1" applyAlignment="1">
      <alignment horizontal="right" wrapText="1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left" wrapText="1"/>
    </xf>
    <xf numFmtId="166" fontId="6" fillId="0" borderId="0" xfId="1" applyNumberFormat="1" applyFont="1" applyAlignment="1">
      <alignment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14" fillId="0" borderId="0" xfId="1" applyNumberFormat="1" applyFont="1" applyAlignment="1">
      <alignment vertical="center"/>
    </xf>
    <xf numFmtId="166" fontId="4" fillId="0" borderId="0" xfId="1" applyNumberFormat="1" applyFont="1" applyAlignment="1">
      <alignment vertical="distributed"/>
    </xf>
    <xf numFmtId="166" fontId="3" fillId="0" borderId="0" xfId="1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wrapText="1"/>
    </xf>
    <xf numFmtId="166" fontId="10" fillId="0" borderId="0" xfId="1" applyNumberFormat="1" applyFont="1" applyAlignment="1">
      <alignment vertical="center"/>
    </xf>
    <xf numFmtId="166" fontId="10" fillId="0" borderId="0" xfId="0" applyNumberFormat="1" applyFont="1" applyAlignment="1">
      <alignment horizontal="right" wrapText="1"/>
    </xf>
    <xf numFmtId="166" fontId="3" fillId="0" borderId="0" xfId="1" applyNumberFormat="1" applyFont="1"/>
    <xf numFmtId="166" fontId="4" fillId="0" borderId="4" xfId="1" applyNumberFormat="1" applyFont="1" applyBorder="1" applyAlignment="1">
      <alignment vertical="distributed"/>
    </xf>
    <xf numFmtId="166" fontId="13" fillId="0" borderId="0" xfId="1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6" fontId="5" fillId="0" borderId="0" xfId="1" applyNumberFormat="1" applyFont="1" applyAlignment="1">
      <alignment vertical="center"/>
    </xf>
    <xf numFmtId="166" fontId="6" fillId="0" borderId="0" xfId="1" applyNumberFormat="1" applyFont="1"/>
    <xf numFmtId="166" fontId="3" fillId="0" borderId="0" xfId="1" applyNumberFormat="1" applyFont="1" applyAlignment="1">
      <alignment vertical="distributed"/>
    </xf>
    <xf numFmtId="166" fontId="6" fillId="0" borderId="0" xfId="0" applyNumberFormat="1" applyFont="1" applyAlignment="1">
      <alignment horizontal="right" wrapText="1" shrinkToFit="1"/>
    </xf>
    <xf numFmtId="166" fontId="12" fillId="0" borderId="0" xfId="1" applyNumberFormat="1" applyFont="1" applyAlignment="1">
      <alignment vertical="distributed"/>
    </xf>
    <xf numFmtId="166" fontId="14" fillId="0" borderId="0" xfId="1" applyNumberFormat="1" applyFont="1" applyAlignment="1">
      <alignment vertical="distributed"/>
    </xf>
    <xf numFmtId="166" fontId="9" fillId="0" borderId="3" xfId="1" applyNumberFormat="1" applyFont="1" applyBorder="1" applyAlignment="1">
      <alignment vertical="center"/>
    </xf>
    <xf numFmtId="166" fontId="9" fillId="0" borderId="0" xfId="1" applyNumberFormat="1" applyFont="1" applyAlignment="1">
      <alignment vertical="center"/>
    </xf>
    <xf numFmtId="166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right" wrapText="1"/>
    </xf>
    <xf numFmtId="166" fontId="4" fillId="0" borderId="3" xfId="1" applyNumberFormat="1" applyFont="1" applyBorder="1" applyAlignment="1">
      <alignment vertical="distributed"/>
    </xf>
    <xf numFmtId="166" fontId="9" fillId="0" borderId="1" xfId="1" applyNumberFormat="1" applyFont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9" fillId="0" borderId="1" xfId="2" applyNumberFormat="1" applyFont="1" applyFill="1" applyBorder="1" applyAlignment="1">
      <alignment vertical="center"/>
    </xf>
    <xf numFmtId="49" fontId="24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 shrinkToFit="1"/>
    </xf>
    <xf numFmtId="0" fontId="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</cellXfs>
  <cellStyles count="7">
    <cellStyle name="Excel Built-in Normal" xfId="3" xr:uid="{00000000-0005-0000-0000-000000000000}"/>
    <cellStyle name="Normal 10" xfId="6" xr:uid="{00000000-0005-0000-0000-000002000000}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no" xfId="0" builtinId="0"/>
    <cellStyle name="Percent 2" xfId="2" xr:uid="{00000000-0005-0000-0000-000006000000}"/>
  </cellStyles>
  <dxfs count="1">
    <dxf>
      <font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8904-4DFE-4F39-821D-A7C249D4EF4C}">
  <sheetPr codeName="Sheet1">
    <pageSetUpPr fitToPage="1"/>
  </sheetPr>
  <dimension ref="A1:JX234"/>
  <sheetViews>
    <sheetView tabSelected="1" showRuler="0" view="pageBreakPreview" topLeftCell="A204" zoomScaleNormal="130" zoomScaleSheetLayoutView="100" workbookViewId="0">
      <selection activeCell="F223" sqref="F223"/>
    </sheetView>
  </sheetViews>
  <sheetFormatPr defaultColWidth="9.140625" defaultRowHeight="12.75" x14ac:dyDescent="0.2"/>
  <cols>
    <col min="1" max="1" width="6" style="35" bestFit="1" customWidth="1"/>
    <col min="2" max="2" width="55.7109375" style="111" customWidth="1"/>
    <col min="3" max="3" width="6" style="40" customWidth="1"/>
    <col min="4" max="4" width="6" style="38" customWidth="1"/>
    <col min="5" max="5" width="8.28515625" style="121" bestFit="1" customWidth="1"/>
    <col min="6" max="6" width="13.42578125" style="121" customWidth="1"/>
    <col min="7" max="13" width="2.42578125" style="41" customWidth="1"/>
    <col min="14" max="34" width="13.42578125" style="41" customWidth="1"/>
    <col min="35" max="41" width="3.140625" style="92" customWidth="1"/>
    <col min="42" max="42" width="9.140625" style="93"/>
    <col min="43" max="16384" width="9.140625" style="92"/>
  </cols>
  <sheetData>
    <row r="1" spans="1:42" s="85" customFormat="1" x14ac:dyDescent="0.25">
      <c r="A1" s="20" t="s">
        <v>105</v>
      </c>
      <c r="B1" s="148" t="s">
        <v>86</v>
      </c>
      <c r="C1" s="148"/>
      <c r="D1" s="148"/>
      <c r="E1" s="148"/>
      <c r="F1" s="148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P1" s="86"/>
    </row>
    <row r="2" spans="1:42" s="85" customFormat="1" ht="58.15" customHeight="1" x14ac:dyDescent="0.25">
      <c r="A2" s="20" t="s">
        <v>105</v>
      </c>
      <c r="B2" s="24" t="s">
        <v>122</v>
      </c>
      <c r="C2" s="149"/>
      <c r="D2" s="149"/>
      <c r="E2" s="149"/>
      <c r="F2" s="149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P2" s="86"/>
    </row>
    <row r="3" spans="1:42" s="85" customFormat="1" ht="94.5" x14ac:dyDescent="0.25">
      <c r="A3" s="20" t="s">
        <v>105</v>
      </c>
      <c r="B3" s="13" t="s">
        <v>84</v>
      </c>
      <c r="C3" s="150"/>
      <c r="D3" s="151"/>
      <c r="E3" s="151"/>
      <c r="F3" s="151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P3" s="86"/>
    </row>
    <row r="4" spans="1:42" s="85" customFormat="1" ht="27" x14ac:dyDescent="0.25">
      <c r="A4" s="20" t="s">
        <v>105</v>
      </c>
      <c r="B4" s="13" t="s">
        <v>85</v>
      </c>
      <c r="C4" s="151"/>
      <c r="D4" s="151"/>
      <c r="E4" s="151"/>
      <c r="F4" s="151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P4" s="86"/>
    </row>
    <row r="5" spans="1:42" s="85" customFormat="1" x14ac:dyDescent="0.25">
      <c r="A5" s="21" t="s">
        <v>105</v>
      </c>
      <c r="B5" s="1"/>
      <c r="C5" s="152"/>
      <c r="D5" s="152"/>
      <c r="E5" s="152"/>
      <c r="F5" s="152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P5" s="86"/>
    </row>
    <row r="6" spans="1:42" s="90" customFormat="1" ht="30" customHeight="1" x14ac:dyDescent="0.25">
      <c r="A6" s="25" t="s">
        <v>28</v>
      </c>
      <c r="B6" s="112" t="s">
        <v>23</v>
      </c>
      <c r="C6" s="113" t="s">
        <v>24</v>
      </c>
      <c r="D6" s="114" t="s">
        <v>25</v>
      </c>
      <c r="E6" s="120" t="s">
        <v>26</v>
      </c>
      <c r="F6" s="120" t="s">
        <v>27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P6" s="91"/>
    </row>
    <row r="7" spans="1:42" x14ac:dyDescent="0.2">
      <c r="B7" s="4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42" s="95" customFormat="1" x14ac:dyDescent="0.25">
      <c r="A8" s="21" t="s">
        <v>40</v>
      </c>
      <c r="B8" s="4" t="s">
        <v>42</v>
      </c>
      <c r="C8" s="5"/>
      <c r="D8" s="17"/>
      <c r="E8" s="122"/>
      <c r="F8" s="122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P8" s="96"/>
    </row>
    <row r="9" spans="1:42" s="98" customFormat="1" x14ac:dyDescent="0.2">
      <c r="A9" s="22"/>
      <c r="B9" s="6"/>
      <c r="C9" s="7"/>
      <c r="D9" s="16"/>
      <c r="E9" s="123"/>
      <c r="F9" s="123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P9" s="93"/>
    </row>
    <row r="10" spans="1:42" s="90" customFormat="1" ht="13.5" x14ac:dyDescent="0.25">
      <c r="A10" s="23" t="s">
        <v>29</v>
      </c>
      <c r="B10" s="8" t="s">
        <v>13</v>
      </c>
      <c r="C10" s="9"/>
      <c r="D10" s="18"/>
      <c r="E10" s="119"/>
      <c r="F10" s="11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P10" s="91"/>
    </row>
    <row r="11" spans="1:42" s="90" customFormat="1" ht="40.5" x14ac:dyDescent="0.25">
      <c r="A11" s="23"/>
      <c r="B11" s="10" t="s">
        <v>30</v>
      </c>
      <c r="C11" s="9"/>
      <c r="D11" s="18"/>
      <c r="E11" s="119"/>
      <c r="F11" s="11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P11" s="91"/>
    </row>
    <row r="12" spans="1:42" s="90" customFormat="1" ht="13.5" x14ac:dyDescent="0.25">
      <c r="A12" s="23"/>
      <c r="B12" s="10" t="s">
        <v>72</v>
      </c>
      <c r="C12" s="9" t="s">
        <v>8</v>
      </c>
      <c r="D12" s="18">
        <v>220</v>
      </c>
      <c r="E12" s="119"/>
      <c r="F12" s="119">
        <f>D12*E12</f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P12" s="91"/>
    </row>
    <row r="13" spans="1:42" s="90" customFormat="1" ht="13.5" x14ac:dyDescent="0.25">
      <c r="A13" s="23"/>
      <c r="B13" s="10"/>
      <c r="C13" s="9"/>
      <c r="D13" s="18"/>
      <c r="E13" s="119"/>
      <c r="F13" s="11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P13" s="91"/>
    </row>
    <row r="14" spans="1:42" s="90" customFormat="1" ht="13.5" x14ac:dyDescent="0.25">
      <c r="A14" s="23" t="s">
        <v>31</v>
      </c>
      <c r="B14" s="11" t="s">
        <v>89</v>
      </c>
      <c r="C14" s="9"/>
      <c r="D14" s="18"/>
      <c r="E14" s="119"/>
      <c r="F14" s="11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P14" s="91"/>
    </row>
    <row r="15" spans="1:42" s="90" customFormat="1" ht="54" x14ac:dyDescent="0.25">
      <c r="A15" s="23"/>
      <c r="B15" s="10" t="s">
        <v>91</v>
      </c>
      <c r="C15" s="12"/>
      <c r="D15" s="19"/>
      <c r="E15" s="124"/>
      <c r="F15" s="11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P15" s="91"/>
    </row>
    <row r="16" spans="1:42" s="90" customFormat="1" ht="15.75" x14ac:dyDescent="0.25">
      <c r="A16" s="23"/>
      <c r="B16" s="10" t="s">
        <v>83</v>
      </c>
      <c r="C16" s="12" t="s">
        <v>104</v>
      </c>
      <c r="D16" s="19">
        <v>225</v>
      </c>
      <c r="E16" s="119"/>
      <c r="F16" s="119">
        <f>E16*D16</f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P16" s="91">
        <v>52.76</v>
      </c>
    </row>
    <row r="17" spans="1:42" s="90" customFormat="1" ht="13.5" x14ac:dyDescent="0.25">
      <c r="A17" s="26"/>
      <c r="B17" s="30"/>
      <c r="C17" s="27"/>
      <c r="D17" s="28"/>
      <c r="E17" s="125"/>
      <c r="F17" s="12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P17" s="91"/>
    </row>
    <row r="18" spans="1:42" s="90" customFormat="1" ht="13.5" x14ac:dyDescent="0.25">
      <c r="A18" s="23" t="s">
        <v>33</v>
      </c>
      <c r="B18" s="11" t="s">
        <v>102</v>
      </c>
      <c r="C18" s="9"/>
      <c r="D18" s="18"/>
      <c r="E18" s="119"/>
      <c r="F18" s="11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P18" s="91"/>
    </row>
    <row r="19" spans="1:42" s="90" customFormat="1" ht="40.5" x14ac:dyDescent="0.25">
      <c r="A19" s="23"/>
      <c r="B19" s="10" t="s">
        <v>103</v>
      </c>
      <c r="C19" s="9"/>
      <c r="D19" s="18"/>
      <c r="E19" s="119"/>
      <c r="F19" s="11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P19" s="91"/>
    </row>
    <row r="20" spans="1:42" s="90" customFormat="1" ht="15.75" x14ac:dyDescent="0.25">
      <c r="A20" s="23"/>
      <c r="B20" s="10" t="s">
        <v>159</v>
      </c>
      <c r="C20" s="9" t="s">
        <v>1</v>
      </c>
      <c r="D20" s="18">
        <v>720</v>
      </c>
      <c r="E20" s="119"/>
      <c r="F20" s="119">
        <f>(D20*E20)</f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P20" s="91"/>
    </row>
    <row r="21" spans="1:42" s="90" customFormat="1" ht="13.5" x14ac:dyDescent="0.25">
      <c r="A21" s="26"/>
      <c r="B21" s="30"/>
      <c r="C21" s="27"/>
      <c r="D21" s="28"/>
      <c r="E21" s="125"/>
      <c r="F21" s="125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P21" s="91"/>
    </row>
    <row r="22" spans="1:42" s="90" customFormat="1" ht="13.5" x14ac:dyDescent="0.25">
      <c r="A22" s="23" t="s">
        <v>34</v>
      </c>
      <c r="B22" s="51" t="s">
        <v>90</v>
      </c>
      <c r="C22" s="9"/>
      <c r="D22" s="18"/>
      <c r="E22" s="119"/>
      <c r="F22" s="11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P22" s="91"/>
    </row>
    <row r="23" spans="1:42" s="90" customFormat="1" ht="108" x14ac:dyDescent="0.25">
      <c r="A23" s="23"/>
      <c r="B23" s="52" t="s">
        <v>160</v>
      </c>
      <c r="C23" s="9"/>
      <c r="D23" s="18"/>
      <c r="E23" s="119"/>
      <c r="F23" s="11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P23" s="91"/>
    </row>
    <row r="24" spans="1:42" s="90" customFormat="1" ht="15.75" x14ac:dyDescent="0.25">
      <c r="A24" s="23"/>
      <c r="B24" s="52" t="s">
        <v>161</v>
      </c>
      <c r="C24" s="12" t="s">
        <v>3</v>
      </c>
      <c r="D24" s="19">
        <v>90</v>
      </c>
      <c r="E24" s="124"/>
      <c r="F24" s="132">
        <f>E24*D24</f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P24" s="91" t="s">
        <v>149</v>
      </c>
    </row>
    <row r="25" spans="1:42" s="90" customFormat="1" ht="13.5" x14ac:dyDescent="0.25">
      <c r="A25" s="26"/>
      <c r="B25" s="34"/>
      <c r="C25" s="27"/>
      <c r="D25" s="28"/>
      <c r="E25" s="125"/>
      <c r="F25" s="12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P25" s="91"/>
    </row>
    <row r="26" spans="1:42" s="90" customFormat="1" ht="27" x14ac:dyDescent="0.25">
      <c r="A26" s="23" t="s">
        <v>35</v>
      </c>
      <c r="B26" s="53" t="s">
        <v>163</v>
      </c>
      <c r="C26" s="9"/>
      <c r="D26" s="18"/>
      <c r="E26" s="119"/>
      <c r="F26" s="11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P26" s="91"/>
    </row>
    <row r="27" spans="1:42" s="90" customFormat="1" ht="54" x14ac:dyDescent="0.25">
      <c r="A27" s="23"/>
      <c r="B27" s="13" t="s">
        <v>166</v>
      </c>
      <c r="C27" s="9"/>
      <c r="D27" s="18"/>
      <c r="E27" s="119"/>
      <c r="F27" s="11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P27" s="91"/>
    </row>
    <row r="28" spans="1:42" s="90" customFormat="1" ht="27" x14ac:dyDescent="0.25">
      <c r="A28" s="23"/>
      <c r="B28" s="13" t="s">
        <v>167</v>
      </c>
      <c r="C28" s="9"/>
      <c r="D28" s="18"/>
      <c r="E28" s="119"/>
      <c r="F28" s="11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P28" s="91"/>
    </row>
    <row r="29" spans="1:42" s="90" customFormat="1" ht="13.5" x14ac:dyDescent="0.25">
      <c r="A29" s="54" t="s">
        <v>100</v>
      </c>
      <c r="B29" s="13" t="s">
        <v>204</v>
      </c>
      <c r="C29" s="12" t="s">
        <v>104</v>
      </c>
      <c r="D29" s="19">
        <v>65</v>
      </c>
      <c r="E29" s="124"/>
      <c r="F29" s="124">
        <f>D29*E29</f>
        <v>0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P29" s="91"/>
    </row>
    <row r="30" spans="1:42" s="90" customFormat="1" ht="13.5" x14ac:dyDescent="0.25">
      <c r="A30" s="54" t="s">
        <v>101</v>
      </c>
      <c r="B30" s="13" t="s">
        <v>162</v>
      </c>
      <c r="C30" s="12" t="s">
        <v>3</v>
      </c>
      <c r="D30" s="19">
        <v>10</v>
      </c>
      <c r="E30" s="124"/>
      <c r="F30" s="124">
        <f>D30*E30</f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P30" s="91" t="s">
        <v>99</v>
      </c>
    </row>
    <row r="31" spans="1:42" s="90" customFormat="1" ht="13.5" x14ac:dyDescent="0.25">
      <c r="A31" s="54" t="s">
        <v>164</v>
      </c>
      <c r="B31" s="13" t="s">
        <v>165</v>
      </c>
      <c r="C31" s="12" t="s">
        <v>104</v>
      </c>
      <c r="D31" s="19">
        <v>45</v>
      </c>
      <c r="E31" s="124"/>
      <c r="F31" s="124">
        <f>D31*E31</f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P31" s="91"/>
    </row>
    <row r="32" spans="1:42" s="90" customFormat="1" ht="13.5" x14ac:dyDescent="0.25">
      <c r="A32" s="26"/>
      <c r="B32" s="15"/>
      <c r="C32" s="31"/>
      <c r="D32" s="32"/>
      <c r="E32" s="126"/>
      <c r="F32" s="125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P32" s="91"/>
    </row>
    <row r="33" spans="1:34" ht="13.5" x14ac:dyDescent="0.2">
      <c r="A33" s="23" t="s">
        <v>77</v>
      </c>
      <c r="B33" s="11" t="s">
        <v>107</v>
      </c>
      <c r="C33" s="9"/>
      <c r="D33" s="18"/>
      <c r="E33" s="119"/>
      <c r="F33" s="11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67.5" x14ac:dyDescent="0.2">
      <c r="A34" s="23"/>
      <c r="B34" s="10" t="s">
        <v>73</v>
      </c>
      <c r="C34" s="9"/>
      <c r="D34" s="18"/>
      <c r="E34" s="119"/>
      <c r="F34" s="11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ht="13.5" x14ac:dyDescent="0.2">
      <c r="A35" s="23"/>
      <c r="B35" s="10" t="s">
        <v>106</v>
      </c>
      <c r="C35" s="9" t="s">
        <v>2</v>
      </c>
      <c r="D35" s="18">
        <v>2</v>
      </c>
      <c r="E35" s="119"/>
      <c r="F35" s="119">
        <f>(D35*E35)</f>
        <v>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ht="13.5" x14ac:dyDescent="0.2">
      <c r="A36" s="26"/>
      <c r="B36" s="30"/>
      <c r="C36" s="27"/>
      <c r="D36" s="28"/>
      <c r="E36" s="125"/>
      <c r="F36" s="125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ht="14.25" x14ac:dyDescent="0.2">
      <c r="A37" s="23" t="s">
        <v>78</v>
      </c>
      <c r="B37" s="11" t="s">
        <v>168</v>
      </c>
      <c r="C37" s="115"/>
      <c r="D37" s="18"/>
      <c r="E37" s="119"/>
      <c r="F37" s="11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40.5" x14ac:dyDescent="0.2">
      <c r="A38" s="23"/>
      <c r="B38" s="10" t="s">
        <v>169</v>
      </c>
      <c r="C38" s="115"/>
      <c r="D38" s="3"/>
      <c r="E38" s="127"/>
      <c r="F38" s="12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ht="13.5" x14ac:dyDescent="0.2">
      <c r="A39" s="23"/>
      <c r="B39" s="10" t="s">
        <v>170</v>
      </c>
      <c r="C39" s="10" t="s">
        <v>171</v>
      </c>
      <c r="D39" s="18">
        <v>60</v>
      </c>
      <c r="E39" s="119"/>
      <c r="F39" s="119">
        <f>(D39*E39)</f>
        <v>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14.25" x14ac:dyDescent="0.2">
      <c r="A40" s="26"/>
      <c r="B40" s="101"/>
      <c r="C40" s="100"/>
      <c r="D40" s="28"/>
      <c r="E40" s="125"/>
      <c r="F40" s="12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ht="13.5" x14ac:dyDescent="0.25">
      <c r="A41" s="23" t="s">
        <v>79</v>
      </c>
      <c r="B41" s="51" t="s">
        <v>44</v>
      </c>
      <c r="C41" s="12"/>
      <c r="D41" s="19"/>
      <c r="E41" s="124"/>
      <c r="F41" s="11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94.5" x14ac:dyDescent="0.25">
      <c r="A42" s="23"/>
      <c r="B42" s="52" t="s">
        <v>92</v>
      </c>
      <c r="C42" s="12"/>
      <c r="D42" s="19"/>
      <c r="E42" s="124"/>
      <c r="F42" s="11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ht="13.5" x14ac:dyDescent="0.25">
      <c r="A43" s="23"/>
      <c r="B43" s="52" t="s">
        <v>205</v>
      </c>
      <c r="C43" s="12" t="s">
        <v>2</v>
      </c>
      <c r="D43" s="19">
        <v>6</v>
      </c>
      <c r="E43" s="124"/>
      <c r="F43" s="119">
        <f>E43*D43</f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13.5" x14ac:dyDescent="0.2">
      <c r="A44" s="26"/>
      <c r="B44" s="30"/>
      <c r="C44" s="27"/>
      <c r="D44" s="28"/>
      <c r="E44" s="125"/>
      <c r="F44" s="125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ht="13.5" x14ac:dyDescent="0.2">
      <c r="A45" s="23" t="s">
        <v>36</v>
      </c>
      <c r="B45" s="11" t="s">
        <v>108</v>
      </c>
      <c r="C45" s="9"/>
      <c r="D45" s="18"/>
      <c r="E45" s="119"/>
      <c r="F45" s="11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ht="40.5" x14ac:dyDescent="0.2">
      <c r="A46" s="23"/>
      <c r="B46" s="10" t="s">
        <v>93</v>
      </c>
      <c r="C46" s="9"/>
      <c r="D46" s="18"/>
      <c r="E46" s="119"/>
      <c r="F46" s="11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ht="13.5" x14ac:dyDescent="0.2">
      <c r="A47" s="23"/>
      <c r="B47" s="10" t="s">
        <v>22</v>
      </c>
      <c r="C47" s="9" t="s">
        <v>0</v>
      </c>
      <c r="D47" s="18">
        <v>220</v>
      </c>
      <c r="E47" s="119"/>
      <c r="F47" s="119">
        <f>(D47*E47)</f>
        <v>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13.5" x14ac:dyDescent="0.2">
      <c r="A48" s="26"/>
      <c r="B48" s="30"/>
      <c r="C48" s="27"/>
      <c r="D48" s="28"/>
      <c r="E48" s="125"/>
      <c r="F48" s="125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13.5" x14ac:dyDescent="0.2">
      <c r="A49" s="23" t="s">
        <v>37</v>
      </c>
      <c r="B49" s="11" t="s">
        <v>109</v>
      </c>
      <c r="C49" s="9"/>
      <c r="D49" s="18"/>
      <c r="E49" s="119"/>
      <c r="F49" s="11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81" x14ac:dyDescent="0.2">
      <c r="A50" s="23"/>
      <c r="B50" s="55" t="s">
        <v>126</v>
      </c>
      <c r="C50" s="9"/>
      <c r="D50" s="18"/>
      <c r="E50" s="119"/>
      <c r="F50" s="11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ht="13.5" x14ac:dyDescent="0.2">
      <c r="A51" s="23"/>
      <c r="B51" s="10" t="s">
        <v>41</v>
      </c>
      <c r="C51" s="9" t="s">
        <v>0</v>
      </c>
      <c r="D51" s="18">
        <v>150</v>
      </c>
      <c r="E51" s="119"/>
      <c r="F51" s="119">
        <f>(D51*E51)</f>
        <v>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ht="13.5" x14ac:dyDescent="0.2">
      <c r="A52" s="26"/>
      <c r="B52" s="30"/>
      <c r="C52" s="27"/>
      <c r="D52" s="28"/>
      <c r="E52" s="125"/>
      <c r="F52" s="125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13.5" x14ac:dyDescent="0.2">
      <c r="A53" s="23" t="s">
        <v>80</v>
      </c>
      <c r="B53" s="11" t="s">
        <v>110</v>
      </c>
      <c r="C53" s="9"/>
      <c r="D53" s="18"/>
      <c r="E53" s="119"/>
      <c r="F53" s="11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ht="81" x14ac:dyDescent="0.25">
      <c r="A54" s="23"/>
      <c r="B54" s="52" t="s">
        <v>125</v>
      </c>
      <c r="C54" s="12"/>
      <c r="D54" s="19"/>
      <c r="E54" s="119"/>
      <c r="F54" s="11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ht="13.5" x14ac:dyDescent="0.25">
      <c r="A55" s="23"/>
      <c r="B55" s="13" t="s">
        <v>74</v>
      </c>
      <c r="C55" s="12" t="s">
        <v>39</v>
      </c>
      <c r="D55" s="19">
        <v>1</v>
      </c>
      <c r="E55" s="119"/>
      <c r="F55" s="119">
        <f>E55*D55</f>
        <v>0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ht="13.5" x14ac:dyDescent="0.25">
      <c r="A56" s="26"/>
      <c r="B56" s="15"/>
      <c r="C56" s="31"/>
      <c r="D56" s="32"/>
      <c r="E56" s="126"/>
      <c r="F56" s="125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ht="27" x14ac:dyDescent="0.25">
      <c r="A57" s="23" t="s">
        <v>38</v>
      </c>
      <c r="B57" s="53" t="s">
        <v>45</v>
      </c>
      <c r="C57" s="12"/>
      <c r="D57" s="19"/>
      <c r="E57" s="124"/>
      <c r="F57" s="11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ht="54" x14ac:dyDescent="0.25">
      <c r="A58" s="23"/>
      <c r="B58" s="13" t="s">
        <v>95</v>
      </c>
      <c r="C58" s="12" t="s">
        <v>39</v>
      </c>
      <c r="D58" s="19">
        <v>1</v>
      </c>
      <c r="E58" s="124"/>
      <c r="F58" s="132">
        <f>D58*E58</f>
        <v>0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3.5" x14ac:dyDescent="0.25">
      <c r="A59" s="23"/>
      <c r="B59" s="13"/>
      <c r="C59" s="12"/>
      <c r="D59" s="19"/>
      <c r="E59" s="124"/>
      <c r="F59" s="1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ht="13.5" x14ac:dyDescent="0.25">
      <c r="A60" s="23" t="s">
        <v>208</v>
      </c>
      <c r="B60" s="11" t="s">
        <v>206</v>
      </c>
      <c r="C60" s="9"/>
      <c r="D60" s="18"/>
      <c r="E60" s="119"/>
      <c r="F60" s="1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ht="94.5" x14ac:dyDescent="0.25">
      <c r="A61" s="23"/>
      <c r="B61" s="62" t="s">
        <v>209</v>
      </c>
      <c r="C61" s="9"/>
      <c r="D61" s="18"/>
      <c r="E61" s="119"/>
      <c r="F61" s="132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4" ht="13.5" x14ac:dyDescent="0.25">
      <c r="A62" s="23"/>
      <c r="B62" s="10" t="s">
        <v>207</v>
      </c>
      <c r="C62" s="9" t="s">
        <v>2</v>
      </c>
      <c r="D62" s="18">
        <v>1</v>
      </c>
      <c r="E62" s="119"/>
      <c r="F62" s="132">
        <f>D62*E62</f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13.5" x14ac:dyDescent="0.25">
      <c r="A63" s="23"/>
      <c r="B63" s="10"/>
      <c r="C63" s="9"/>
      <c r="D63" s="18"/>
      <c r="E63" s="119"/>
      <c r="F63" s="1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3.5" x14ac:dyDescent="0.25">
      <c r="A64" s="116" t="s">
        <v>213</v>
      </c>
      <c r="B64" s="118" t="s">
        <v>210</v>
      </c>
      <c r="C64" s="9"/>
      <c r="D64" s="18"/>
      <c r="E64" s="119"/>
      <c r="F64" s="13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42" ht="54" x14ac:dyDescent="0.25">
      <c r="A65" s="117"/>
      <c r="B65" s="10" t="s">
        <v>211</v>
      </c>
      <c r="C65" s="9"/>
      <c r="D65" s="18"/>
      <c r="E65" s="119"/>
      <c r="F65" s="1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42" ht="13.5" x14ac:dyDescent="0.25">
      <c r="A66" s="117"/>
      <c r="B66" s="10" t="s">
        <v>212</v>
      </c>
      <c r="C66" s="9" t="s">
        <v>0</v>
      </c>
      <c r="D66" s="18">
        <v>10</v>
      </c>
      <c r="E66" s="119"/>
      <c r="F66" s="132">
        <f>D66*E66</f>
        <v>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42" ht="13.5" x14ac:dyDescent="0.25">
      <c r="A67" s="23"/>
      <c r="B67" s="13"/>
      <c r="C67" s="12"/>
      <c r="D67" s="19"/>
      <c r="E67" s="124"/>
      <c r="F67" s="1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42" s="95" customFormat="1" x14ac:dyDescent="0.25">
      <c r="A68" s="64" t="s">
        <v>40</v>
      </c>
      <c r="B68" s="65" t="s">
        <v>43</v>
      </c>
      <c r="C68" s="66"/>
      <c r="D68" s="67"/>
      <c r="E68" s="128"/>
      <c r="F68" s="141">
        <f>SUM(F8:F67)</f>
        <v>0</v>
      </c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P68" s="96"/>
    </row>
    <row r="69" spans="1:42" s="102" customFormat="1" x14ac:dyDescent="0.2">
      <c r="A69" s="35"/>
      <c r="B69" s="36"/>
      <c r="C69" s="37"/>
      <c r="D69" s="38"/>
      <c r="E69" s="129"/>
      <c r="F69" s="12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P69" s="103"/>
    </row>
    <row r="70" spans="1:42" s="95" customFormat="1" x14ac:dyDescent="0.25">
      <c r="A70" s="21" t="s">
        <v>46</v>
      </c>
      <c r="B70" s="4" t="s">
        <v>12</v>
      </c>
      <c r="C70" s="5"/>
      <c r="D70" s="17"/>
      <c r="E70" s="122"/>
      <c r="F70" s="122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P70" s="96"/>
    </row>
    <row r="71" spans="1:42" x14ac:dyDescent="0.2">
      <c r="A71" s="21"/>
      <c r="B71" s="6"/>
      <c r="C71" s="2"/>
      <c r="D71" s="16"/>
      <c r="E71" s="130"/>
      <c r="F71" s="130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1:42" s="102" customFormat="1" ht="13.5" x14ac:dyDescent="0.2">
      <c r="A72" s="23" t="s">
        <v>47</v>
      </c>
      <c r="B72" s="11" t="s">
        <v>118</v>
      </c>
      <c r="C72" s="56"/>
      <c r="D72" s="57"/>
      <c r="E72" s="131"/>
      <c r="F72" s="131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P72" s="103"/>
    </row>
    <row r="73" spans="1:42" ht="67.5" x14ac:dyDescent="0.2">
      <c r="A73" s="54"/>
      <c r="B73" s="10" t="s">
        <v>76</v>
      </c>
      <c r="C73" s="9"/>
      <c r="D73" s="18"/>
      <c r="E73" s="119"/>
      <c r="F73" s="11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42" ht="13.5" x14ac:dyDescent="0.2">
      <c r="A74" s="23"/>
      <c r="B74" s="10" t="s">
        <v>48</v>
      </c>
      <c r="C74" s="9" t="s">
        <v>3</v>
      </c>
      <c r="D74" s="18">
        <v>15</v>
      </c>
      <c r="E74" s="119"/>
      <c r="F74" s="119">
        <f>(D74*E74)</f>
        <v>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P74" s="93" t="s">
        <v>150</v>
      </c>
    </row>
    <row r="75" spans="1:42" ht="13.5" x14ac:dyDescent="0.2">
      <c r="A75" s="26"/>
      <c r="B75" s="30"/>
      <c r="C75" s="27"/>
      <c r="D75" s="28"/>
      <c r="E75" s="125"/>
      <c r="F75" s="12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42" ht="13.5" x14ac:dyDescent="0.2">
      <c r="A76" s="23" t="s">
        <v>49</v>
      </c>
      <c r="B76" s="11" t="s">
        <v>119</v>
      </c>
      <c r="C76" s="9"/>
      <c r="D76" s="18"/>
      <c r="E76" s="119"/>
      <c r="F76" s="11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42" ht="54" x14ac:dyDescent="0.2">
      <c r="A77" s="23"/>
      <c r="B77" s="10" t="s">
        <v>128</v>
      </c>
      <c r="C77" s="9"/>
      <c r="D77" s="18"/>
      <c r="E77" s="119"/>
      <c r="F77" s="11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42" ht="13.5" x14ac:dyDescent="0.2">
      <c r="A78" s="23"/>
      <c r="B78" s="10" t="s">
        <v>50</v>
      </c>
      <c r="C78" s="9" t="s">
        <v>3</v>
      </c>
      <c r="D78" s="18">
        <v>50</v>
      </c>
      <c r="E78" s="119"/>
      <c r="F78" s="119">
        <f>(D78*E78)</f>
        <v>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P78" s="93" t="s">
        <v>144</v>
      </c>
    </row>
    <row r="79" spans="1:42" ht="13.5" x14ac:dyDescent="0.2">
      <c r="A79" s="26"/>
      <c r="B79" s="30"/>
      <c r="C79" s="27"/>
      <c r="D79" s="28"/>
      <c r="E79" s="125"/>
      <c r="F79" s="125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42" ht="13.5" x14ac:dyDescent="0.2">
      <c r="A80" s="23" t="s">
        <v>51</v>
      </c>
      <c r="B80" s="11" t="s">
        <v>129</v>
      </c>
      <c r="C80" s="9"/>
      <c r="D80" s="18"/>
      <c r="E80" s="119"/>
      <c r="F80" s="11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46" ht="135" x14ac:dyDescent="0.2">
      <c r="A81" s="23"/>
      <c r="B81" s="55" t="s">
        <v>96</v>
      </c>
      <c r="C81" s="9"/>
      <c r="D81" s="18"/>
      <c r="E81" s="119"/>
      <c r="F81" s="11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46" ht="40.5" x14ac:dyDescent="0.2">
      <c r="A82" s="23"/>
      <c r="B82" s="55" t="s">
        <v>14</v>
      </c>
      <c r="C82" s="9"/>
      <c r="D82" s="18"/>
      <c r="E82" s="119"/>
      <c r="F82" s="11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46" ht="13.5" x14ac:dyDescent="0.2">
      <c r="A83" s="23"/>
      <c r="B83" s="10" t="s">
        <v>97</v>
      </c>
      <c r="C83" s="9"/>
      <c r="D83" s="18"/>
      <c r="E83" s="119"/>
      <c r="F83" s="11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46" ht="40.5" x14ac:dyDescent="0.2">
      <c r="A84" s="58" t="s">
        <v>15</v>
      </c>
      <c r="B84" s="55" t="s">
        <v>16</v>
      </c>
      <c r="C84" s="9"/>
      <c r="D84" s="18"/>
      <c r="E84" s="119"/>
      <c r="F84" s="11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46" ht="13.5" x14ac:dyDescent="0.2">
      <c r="A85" s="58" t="s">
        <v>15</v>
      </c>
      <c r="B85" s="10" t="s">
        <v>17</v>
      </c>
      <c r="C85" s="9"/>
      <c r="D85" s="18"/>
      <c r="E85" s="119"/>
      <c r="F85" s="11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:46" ht="13.5" x14ac:dyDescent="0.2">
      <c r="A86" s="58" t="s">
        <v>15</v>
      </c>
      <c r="B86" s="10" t="s">
        <v>130</v>
      </c>
      <c r="C86" s="9"/>
      <c r="D86" s="18"/>
      <c r="E86" s="119"/>
      <c r="F86" s="11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1:46" ht="27" x14ac:dyDescent="0.2">
      <c r="A87" s="58" t="s">
        <v>15</v>
      </c>
      <c r="B87" s="10" t="s">
        <v>18</v>
      </c>
      <c r="C87" s="9"/>
      <c r="D87" s="18"/>
      <c r="E87" s="119"/>
      <c r="F87" s="11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:46" ht="13.5" x14ac:dyDescent="0.2">
      <c r="A88" s="58" t="s">
        <v>15</v>
      </c>
      <c r="B88" s="10" t="s">
        <v>19</v>
      </c>
      <c r="C88" s="9"/>
      <c r="D88" s="18"/>
      <c r="E88" s="119"/>
      <c r="F88" s="11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1:46" ht="27" x14ac:dyDescent="0.2">
      <c r="A89" s="58" t="s">
        <v>15</v>
      </c>
      <c r="B89" s="10" t="s">
        <v>20</v>
      </c>
      <c r="C89" s="9"/>
      <c r="D89" s="18"/>
      <c r="E89" s="119"/>
      <c r="F89" s="11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1:46" ht="13.5" x14ac:dyDescent="0.2">
      <c r="A90" s="23"/>
      <c r="B90" s="10" t="s">
        <v>156</v>
      </c>
      <c r="C90" s="9" t="s">
        <v>3</v>
      </c>
      <c r="D90" s="18">
        <v>10</v>
      </c>
      <c r="E90" s="119"/>
      <c r="F90" s="119">
        <f>(D90*E90)</f>
        <v>0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P90" s="93" t="s">
        <v>151</v>
      </c>
      <c r="AT90" s="92">
        <v>1000</v>
      </c>
    </row>
    <row r="91" spans="1:46" ht="13.5" x14ac:dyDescent="0.2">
      <c r="A91" s="26"/>
      <c r="B91" s="30"/>
      <c r="C91" s="27"/>
      <c r="D91" s="28"/>
      <c r="E91" s="125"/>
      <c r="F91" s="125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P91" s="93" t="s">
        <v>154</v>
      </c>
      <c r="AT91" s="92">
        <v>700</v>
      </c>
    </row>
    <row r="92" spans="1:46" ht="13.5" x14ac:dyDescent="0.2">
      <c r="A92" s="23" t="s">
        <v>145</v>
      </c>
      <c r="B92" s="11" t="s">
        <v>120</v>
      </c>
      <c r="C92" s="9"/>
      <c r="D92" s="18"/>
      <c r="E92" s="119"/>
      <c r="F92" s="11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P92" s="93" t="s">
        <v>155</v>
      </c>
      <c r="AT92" s="92">
        <v>300</v>
      </c>
    </row>
    <row r="93" spans="1:46" ht="81" x14ac:dyDescent="0.2">
      <c r="A93" s="23"/>
      <c r="B93" s="10" t="s">
        <v>131</v>
      </c>
      <c r="C93" s="3"/>
      <c r="D93" s="3"/>
      <c r="E93" s="127"/>
      <c r="F93" s="127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</row>
    <row r="94" spans="1:46" ht="13.5" x14ac:dyDescent="0.25">
      <c r="A94" s="23"/>
      <c r="B94" s="10" t="s">
        <v>152</v>
      </c>
      <c r="C94" s="59" t="s">
        <v>1</v>
      </c>
      <c r="D94" s="60">
        <v>500</v>
      </c>
      <c r="E94" s="132"/>
      <c r="F94" s="132">
        <f>(D94*E94)</f>
        <v>0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P94" s="93" t="s">
        <v>153</v>
      </c>
    </row>
    <row r="95" spans="1:46" ht="13.5" x14ac:dyDescent="0.2">
      <c r="A95" s="26"/>
      <c r="B95" s="30"/>
      <c r="C95" s="27"/>
      <c r="D95" s="28"/>
      <c r="E95" s="125"/>
      <c r="F95" s="125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1:46" ht="13.5" x14ac:dyDescent="0.2">
      <c r="A96" s="23" t="s">
        <v>52</v>
      </c>
      <c r="B96" s="11" t="s">
        <v>121</v>
      </c>
      <c r="C96" s="9"/>
      <c r="D96" s="18"/>
      <c r="E96" s="119"/>
      <c r="F96" s="11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42" ht="27" x14ac:dyDescent="0.2">
      <c r="A97" s="23"/>
      <c r="B97" s="10" t="s">
        <v>98</v>
      </c>
      <c r="C97" s="9"/>
      <c r="D97" s="18"/>
      <c r="E97" s="119"/>
      <c r="F97" s="11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:42" ht="13.5" x14ac:dyDescent="0.2">
      <c r="A98" s="23"/>
      <c r="B98" s="10" t="s">
        <v>21</v>
      </c>
      <c r="C98" s="9" t="s">
        <v>1</v>
      </c>
      <c r="D98" s="18">
        <v>500</v>
      </c>
      <c r="E98" s="119"/>
      <c r="F98" s="119">
        <f>(D98*E98)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P98" s="93" t="s">
        <v>146</v>
      </c>
    </row>
    <row r="99" spans="1:42" ht="13.5" x14ac:dyDescent="0.2">
      <c r="A99" s="23"/>
      <c r="B99" s="10"/>
      <c r="C99" s="9"/>
      <c r="D99" s="18"/>
      <c r="E99" s="119"/>
      <c r="F99" s="11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42" ht="13.5" x14ac:dyDescent="0.2">
      <c r="A100" s="23" t="s">
        <v>214</v>
      </c>
      <c r="B100" s="11" t="s">
        <v>215</v>
      </c>
      <c r="C100" s="9"/>
      <c r="D100" s="18"/>
      <c r="E100" s="119"/>
      <c r="F100" s="11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:42" ht="162" x14ac:dyDescent="0.2">
      <c r="A101" s="23"/>
      <c r="B101" s="62" t="s">
        <v>216</v>
      </c>
      <c r="C101" s="9"/>
      <c r="D101" s="18"/>
      <c r="E101" s="119"/>
      <c r="F101" s="11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:42" ht="13.5" x14ac:dyDescent="0.2">
      <c r="A102" s="23"/>
      <c r="B102" s="10" t="s">
        <v>217</v>
      </c>
      <c r="C102" s="9" t="s">
        <v>3</v>
      </c>
      <c r="D102" s="18">
        <v>50</v>
      </c>
      <c r="E102" s="119"/>
      <c r="F102" s="119">
        <f>(D102*E102)</f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:42" ht="13.5" x14ac:dyDescent="0.2">
      <c r="A103" s="23"/>
      <c r="B103" s="10"/>
      <c r="C103" s="9"/>
      <c r="D103" s="18"/>
      <c r="E103" s="119"/>
      <c r="F103" s="11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1:42" s="95" customFormat="1" x14ac:dyDescent="0.25">
      <c r="A104" s="64" t="s">
        <v>46</v>
      </c>
      <c r="B104" s="65" t="s">
        <v>11</v>
      </c>
      <c r="C104" s="66"/>
      <c r="D104" s="67"/>
      <c r="E104" s="128"/>
      <c r="F104" s="141">
        <f>SUM(F74:F103)</f>
        <v>0</v>
      </c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P104" s="96"/>
    </row>
    <row r="105" spans="1:42" ht="13.5" x14ac:dyDescent="0.2">
      <c r="A105" s="26"/>
      <c r="B105" s="30"/>
      <c r="C105" s="27"/>
      <c r="D105" s="28"/>
      <c r="E105" s="125"/>
      <c r="F105" s="125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42" s="85" customFormat="1" x14ac:dyDescent="0.25">
      <c r="A106" s="21" t="s">
        <v>53</v>
      </c>
      <c r="B106" s="4" t="s">
        <v>10</v>
      </c>
      <c r="C106" s="61"/>
      <c r="D106" s="17"/>
      <c r="E106" s="133"/>
      <c r="F106" s="133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P106" s="86"/>
    </row>
    <row r="107" spans="1:42" ht="13.5" x14ac:dyDescent="0.2">
      <c r="A107" s="23"/>
      <c r="B107" s="10"/>
      <c r="C107" s="9"/>
      <c r="D107" s="18"/>
      <c r="E107" s="119"/>
      <c r="F107" s="11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1:42" ht="13.5" x14ac:dyDescent="0.2">
      <c r="A108" s="23" t="s">
        <v>54</v>
      </c>
      <c r="B108" s="11" t="s">
        <v>172</v>
      </c>
      <c r="C108" s="9"/>
      <c r="D108" s="18"/>
      <c r="E108" s="119"/>
      <c r="F108" s="11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42" ht="162" x14ac:dyDescent="0.2">
      <c r="A109" s="23"/>
      <c r="B109" s="62" t="s">
        <v>173</v>
      </c>
      <c r="C109" s="9"/>
      <c r="D109" s="18"/>
      <c r="E109" s="119"/>
      <c r="F109" s="11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42" ht="13.5" x14ac:dyDescent="0.2">
      <c r="A110" s="23"/>
      <c r="B110" s="10" t="s">
        <v>132</v>
      </c>
      <c r="C110" s="9" t="s">
        <v>3</v>
      </c>
      <c r="D110" s="18">
        <v>180</v>
      </c>
      <c r="E110" s="119"/>
      <c r="F110" s="119">
        <f>(D110*E110)</f>
        <v>0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P110" s="93" t="s">
        <v>147</v>
      </c>
    </row>
    <row r="111" spans="1:42" ht="13.5" x14ac:dyDescent="0.2">
      <c r="A111" s="26"/>
      <c r="B111" s="30"/>
      <c r="C111" s="27"/>
      <c r="D111" s="28"/>
      <c r="E111" s="125"/>
      <c r="F111" s="125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42" ht="27" x14ac:dyDescent="0.25">
      <c r="A112" s="23" t="s">
        <v>55</v>
      </c>
      <c r="B112" s="53" t="s">
        <v>174</v>
      </c>
      <c r="C112" s="12"/>
      <c r="D112" s="19"/>
      <c r="E112" s="124"/>
      <c r="F112" s="11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62" x14ac:dyDescent="0.25">
      <c r="A113" s="23"/>
      <c r="B113" s="52" t="s">
        <v>175</v>
      </c>
      <c r="C113" s="12"/>
      <c r="D113" s="63"/>
      <c r="E113" s="134"/>
      <c r="F113" s="11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34" ht="13.5" x14ac:dyDescent="0.25">
      <c r="A114" s="23"/>
      <c r="B114" s="10" t="s">
        <v>133</v>
      </c>
      <c r="C114" s="12" t="s">
        <v>3</v>
      </c>
      <c r="D114" s="19">
        <v>60</v>
      </c>
      <c r="E114" s="124"/>
      <c r="F114" s="119">
        <f>E114*D114</f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3.5" x14ac:dyDescent="0.2">
      <c r="A115" s="26"/>
      <c r="B115" s="30"/>
      <c r="C115" s="27"/>
      <c r="D115" s="28"/>
      <c r="E115" s="125"/>
      <c r="F115" s="125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27" x14ac:dyDescent="0.25">
      <c r="A116" s="23" t="s">
        <v>56</v>
      </c>
      <c r="B116" s="53" t="s">
        <v>57</v>
      </c>
      <c r="C116" s="12"/>
      <c r="D116" s="19"/>
      <c r="E116" s="124"/>
      <c r="F116" s="11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27" x14ac:dyDescent="0.25">
      <c r="A117" s="23"/>
      <c r="B117" s="13" t="s">
        <v>58</v>
      </c>
      <c r="C117" s="12"/>
      <c r="D117" s="19"/>
      <c r="E117" s="124"/>
      <c r="F117" s="11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40.5" x14ac:dyDescent="0.25">
      <c r="A118" s="23"/>
      <c r="B118" s="13" t="s">
        <v>59</v>
      </c>
      <c r="C118" s="12"/>
      <c r="D118" s="19"/>
      <c r="E118" s="124"/>
      <c r="F118" s="11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3.5" x14ac:dyDescent="0.25">
      <c r="A119" s="23"/>
      <c r="B119" s="13" t="s">
        <v>60</v>
      </c>
      <c r="C119" s="12"/>
      <c r="D119" s="19"/>
      <c r="E119" s="124"/>
      <c r="F119" s="11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1:34" ht="40.5" x14ac:dyDescent="0.25">
      <c r="A120" s="23"/>
      <c r="B120" s="13" t="s">
        <v>75</v>
      </c>
      <c r="C120" s="12"/>
      <c r="D120" s="19"/>
      <c r="E120" s="124"/>
      <c r="F120" s="11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3.5" x14ac:dyDescent="0.25">
      <c r="A121" s="23"/>
      <c r="B121" s="13" t="s">
        <v>94</v>
      </c>
      <c r="C121" s="12"/>
      <c r="D121" s="19"/>
      <c r="E121" s="124"/>
      <c r="F121" s="11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3.5" x14ac:dyDescent="0.25">
      <c r="A122" s="23"/>
      <c r="B122" s="13" t="s">
        <v>61</v>
      </c>
      <c r="C122" s="12"/>
      <c r="D122" s="19"/>
      <c r="E122" s="124"/>
      <c r="F122" s="11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27" x14ac:dyDescent="0.25">
      <c r="A123" s="23"/>
      <c r="B123" s="13" t="s">
        <v>113</v>
      </c>
      <c r="C123" s="12"/>
      <c r="D123" s="19"/>
      <c r="E123" s="124"/>
      <c r="F123" s="11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27" x14ac:dyDescent="0.25">
      <c r="A124" s="23"/>
      <c r="B124" s="13" t="s">
        <v>134</v>
      </c>
      <c r="C124" s="12"/>
      <c r="D124" s="19"/>
      <c r="E124" s="124"/>
      <c r="F124" s="11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34" ht="13.5" x14ac:dyDescent="0.25">
      <c r="A125" s="23"/>
      <c r="B125" s="13" t="s">
        <v>62</v>
      </c>
      <c r="C125" s="12"/>
      <c r="D125" s="19"/>
      <c r="E125" s="124"/>
      <c r="F125" s="11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1:34" ht="27" x14ac:dyDescent="0.25">
      <c r="A126" s="23"/>
      <c r="B126" s="13" t="s">
        <v>114</v>
      </c>
      <c r="C126" s="12"/>
      <c r="D126" s="19"/>
      <c r="E126" s="124"/>
      <c r="F126" s="11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1:34" ht="40.5" x14ac:dyDescent="0.25">
      <c r="A127" s="23"/>
      <c r="B127" s="13" t="s">
        <v>115</v>
      </c>
      <c r="C127" s="12"/>
      <c r="D127" s="19"/>
      <c r="E127" s="124"/>
      <c r="F127" s="11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1:34" ht="13.5" x14ac:dyDescent="0.25">
      <c r="A128" s="23"/>
      <c r="B128" s="13" t="s">
        <v>63</v>
      </c>
      <c r="C128" s="12" t="s">
        <v>32</v>
      </c>
      <c r="D128" s="19">
        <v>210</v>
      </c>
      <c r="E128" s="124"/>
      <c r="F128" s="119">
        <f>E128*D128</f>
        <v>0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1:42" ht="13.5" x14ac:dyDescent="0.2">
      <c r="A129" s="26"/>
      <c r="B129" s="30"/>
      <c r="C129" s="27"/>
      <c r="D129" s="28"/>
      <c r="E129" s="125"/>
      <c r="F129" s="125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1:42" ht="27" x14ac:dyDescent="0.25">
      <c r="A130" s="23" t="s">
        <v>64</v>
      </c>
      <c r="B130" s="53" t="s">
        <v>65</v>
      </c>
      <c r="C130" s="12"/>
      <c r="D130" s="19"/>
      <c r="E130" s="124"/>
      <c r="F130" s="11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1:42" ht="27" x14ac:dyDescent="0.25">
      <c r="A131" s="23"/>
      <c r="B131" s="13" t="s">
        <v>66</v>
      </c>
      <c r="C131" s="12"/>
      <c r="D131" s="19"/>
      <c r="E131" s="124"/>
      <c r="F131" s="11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1:42" ht="40.5" x14ac:dyDescent="0.25">
      <c r="A132" s="23"/>
      <c r="B132" s="13" t="s">
        <v>67</v>
      </c>
      <c r="C132" s="12"/>
      <c r="D132" s="19"/>
      <c r="E132" s="124"/>
      <c r="F132" s="11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1:42" ht="13.5" x14ac:dyDescent="0.25">
      <c r="A133" s="23"/>
      <c r="B133" s="13" t="s">
        <v>60</v>
      </c>
      <c r="C133" s="12"/>
      <c r="D133" s="19"/>
      <c r="E133" s="124"/>
      <c r="F133" s="11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</row>
    <row r="134" spans="1:42" ht="13.5" x14ac:dyDescent="0.25">
      <c r="A134" s="23"/>
      <c r="B134" s="13" t="s">
        <v>94</v>
      </c>
      <c r="C134" s="12"/>
      <c r="D134" s="19"/>
      <c r="E134" s="124"/>
      <c r="F134" s="11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</row>
    <row r="135" spans="1:42" ht="13.5" x14ac:dyDescent="0.25">
      <c r="A135" s="23"/>
      <c r="B135" s="13" t="s">
        <v>61</v>
      </c>
      <c r="C135" s="13"/>
      <c r="D135" s="19"/>
      <c r="E135" s="124"/>
      <c r="F135" s="11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1:42" ht="27" x14ac:dyDescent="0.25">
      <c r="A136" s="23"/>
      <c r="B136" s="13" t="s">
        <v>116</v>
      </c>
      <c r="C136" s="13"/>
      <c r="D136" s="19"/>
      <c r="E136" s="124"/>
      <c r="F136" s="11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1:42" ht="13.5" x14ac:dyDescent="0.25">
      <c r="A137" s="23"/>
      <c r="B137" s="13" t="s">
        <v>68</v>
      </c>
      <c r="C137" s="13"/>
      <c r="D137" s="19"/>
      <c r="E137" s="124"/>
      <c r="F137" s="11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1:42" ht="27" x14ac:dyDescent="0.25">
      <c r="A138" s="23"/>
      <c r="B138" s="13" t="s">
        <v>114</v>
      </c>
      <c r="C138" s="13"/>
      <c r="D138" s="19"/>
      <c r="E138" s="124"/>
      <c r="F138" s="11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42" ht="40.5" x14ac:dyDescent="0.25">
      <c r="A139" s="23"/>
      <c r="B139" s="13" t="s">
        <v>117</v>
      </c>
      <c r="C139" s="13"/>
      <c r="D139" s="19"/>
      <c r="E139" s="124"/>
      <c r="F139" s="11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42" ht="13.5" x14ac:dyDescent="0.25">
      <c r="A140" s="23"/>
      <c r="B140" s="13" t="s">
        <v>63</v>
      </c>
      <c r="C140" s="12" t="s">
        <v>104</v>
      </c>
      <c r="D140" s="19">
        <v>110</v>
      </c>
      <c r="E140" s="124"/>
      <c r="F140" s="119">
        <f>E140*D140</f>
        <v>0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42" ht="13.5" x14ac:dyDescent="0.2">
      <c r="A141" s="26"/>
      <c r="B141" s="30"/>
      <c r="C141" s="27"/>
      <c r="D141" s="28"/>
      <c r="E141" s="125"/>
      <c r="F141" s="125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42" ht="13.5" x14ac:dyDescent="0.2">
      <c r="A142" s="23" t="s">
        <v>69</v>
      </c>
      <c r="B142" s="11" t="s">
        <v>135</v>
      </c>
      <c r="C142" s="9"/>
      <c r="D142" s="18"/>
      <c r="E142" s="119"/>
      <c r="F142" s="11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42" ht="121.5" x14ac:dyDescent="0.2">
      <c r="A143" s="23"/>
      <c r="B143" s="10" t="s">
        <v>136</v>
      </c>
      <c r="C143" s="9"/>
      <c r="D143" s="18"/>
      <c r="E143" s="119"/>
      <c r="F143" s="11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</row>
    <row r="144" spans="1:42" ht="13.5" x14ac:dyDescent="0.2">
      <c r="A144" s="23"/>
      <c r="B144" s="10" t="s">
        <v>137</v>
      </c>
      <c r="C144" s="9" t="s">
        <v>1</v>
      </c>
      <c r="D144" s="18">
        <v>500</v>
      </c>
      <c r="E144" s="119"/>
      <c r="F144" s="119">
        <f>(D144*E144)</f>
        <v>0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P144" s="93" t="s">
        <v>157</v>
      </c>
    </row>
    <row r="145" spans="1:34" ht="13.5" x14ac:dyDescent="0.2">
      <c r="A145" s="26"/>
      <c r="B145" s="30"/>
      <c r="C145" s="27"/>
      <c r="D145" s="28"/>
      <c r="E145" s="125"/>
      <c r="F145" s="125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</row>
    <row r="146" spans="1:34" ht="13.5" x14ac:dyDescent="0.2">
      <c r="A146" s="23" t="s">
        <v>176</v>
      </c>
      <c r="B146" s="11" t="s">
        <v>177</v>
      </c>
      <c r="C146" s="9"/>
      <c r="D146" s="18"/>
      <c r="E146" s="119"/>
      <c r="F146" s="11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</row>
    <row r="147" spans="1:34" ht="121.5" x14ac:dyDescent="0.2">
      <c r="A147" s="23"/>
      <c r="B147" s="10" t="s">
        <v>178</v>
      </c>
      <c r="C147" s="9"/>
      <c r="D147" s="18"/>
      <c r="E147" s="119"/>
      <c r="F147" s="11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</row>
    <row r="148" spans="1:34" ht="13.5" x14ac:dyDescent="0.2">
      <c r="A148" s="23"/>
      <c r="B148" s="10" t="s">
        <v>179</v>
      </c>
      <c r="C148" s="9" t="s">
        <v>1</v>
      </c>
      <c r="D148" s="18">
        <v>400</v>
      </c>
      <c r="E148" s="119"/>
      <c r="F148" s="119">
        <f>(D148*E148)</f>
        <v>0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</row>
    <row r="149" spans="1:34" ht="13.5" x14ac:dyDescent="0.2">
      <c r="A149" s="26"/>
      <c r="B149" s="30"/>
      <c r="C149" s="27"/>
      <c r="D149" s="28"/>
      <c r="E149" s="125"/>
      <c r="F149" s="125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</row>
    <row r="150" spans="1:34" ht="13.5" x14ac:dyDescent="0.2">
      <c r="A150" s="23" t="s">
        <v>199</v>
      </c>
      <c r="B150" s="11" t="s">
        <v>198</v>
      </c>
      <c r="C150" s="9"/>
      <c r="D150" s="18"/>
      <c r="E150" s="119"/>
      <c r="F150" s="11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1:34" ht="27" x14ac:dyDescent="0.2">
      <c r="A151" s="23"/>
      <c r="B151" s="10" t="s">
        <v>253</v>
      </c>
      <c r="C151" s="146"/>
      <c r="D151" s="147"/>
      <c r="E151" s="119"/>
      <c r="F151" s="11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</row>
    <row r="152" spans="1:34" ht="13.5" x14ac:dyDescent="0.2">
      <c r="A152" s="23"/>
      <c r="B152" s="10" t="s">
        <v>254</v>
      </c>
      <c r="C152" s="9" t="s">
        <v>3</v>
      </c>
      <c r="D152" s="18">
        <v>70</v>
      </c>
      <c r="E152" s="119"/>
      <c r="F152" s="119">
        <f>D152*E152</f>
        <v>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</row>
    <row r="153" spans="1:34" ht="13.5" x14ac:dyDescent="0.2">
      <c r="A153" s="23"/>
      <c r="B153" s="10" t="s">
        <v>255</v>
      </c>
      <c r="C153" s="9" t="s">
        <v>3</v>
      </c>
      <c r="D153" s="18">
        <v>20</v>
      </c>
      <c r="E153" s="119"/>
      <c r="F153" s="119">
        <f t="shared" ref="F153:F156" si="0">D153*E153</f>
        <v>0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</row>
    <row r="154" spans="1:34" ht="13.5" x14ac:dyDescent="0.2">
      <c r="A154" s="23"/>
      <c r="B154" s="10" t="s">
        <v>256</v>
      </c>
      <c r="C154" s="9" t="s">
        <v>3</v>
      </c>
      <c r="D154" s="18">
        <v>22</v>
      </c>
      <c r="E154" s="119"/>
      <c r="F154" s="119">
        <f t="shared" si="0"/>
        <v>0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</row>
    <row r="155" spans="1:34" ht="13.5" x14ac:dyDescent="0.2">
      <c r="A155" s="23"/>
      <c r="B155" s="10" t="s">
        <v>257</v>
      </c>
      <c r="C155" s="9" t="s">
        <v>1</v>
      </c>
      <c r="D155" s="18">
        <v>250</v>
      </c>
      <c r="E155" s="119"/>
      <c r="F155" s="119">
        <f t="shared" si="0"/>
        <v>0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</row>
    <row r="156" spans="1:34" ht="13.5" x14ac:dyDescent="0.2">
      <c r="A156" s="23"/>
      <c r="B156" s="10" t="s">
        <v>258</v>
      </c>
      <c r="C156" s="9" t="s">
        <v>238</v>
      </c>
      <c r="D156" s="18">
        <v>4200</v>
      </c>
      <c r="E156" s="119"/>
      <c r="F156" s="119">
        <f t="shared" si="0"/>
        <v>0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</row>
    <row r="157" spans="1:34" ht="13.5" x14ac:dyDescent="0.25">
      <c r="A157" s="23"/>
      <c r="B157" s="13"/>
      <c r="C157" s="12"/>
      <c r="D157" s="18"/>
      <c r="E157" s="119"/>
      <c r="F157" s="11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</row>
    <row r="158" spans="1:34" ht="13.5" x14ac:dyDescent="0.25">
      <c r="A158" s="23" t="s">
        <v>248</v>
      </c>
      <c r="B158" s="11" t="s">
        <v>251</v>
      </c>
      <c r="C158" s="12"/>
      <c r="D158" s="18"/>
      <c r="E158" s="119"/>
      <c r="F158" s="11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</row>
    <row r="159" spans="1:34" ht="56.25" x14ac:dyDescent="0.2">
      <c r="A159" s="23"/>
      <c r="B159" s="10" t="s">
        <v>252</v>
      </c>
      <c r="C159" s="145"/>
      <c r="D159" s="18"/>
      <c r="E159" s="119"/>
      <c r="F159" s="11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</row>
    <row r="160" spans="1:34" ht="15.75" x14ac:dyDescent="0.2">
      <c r="A160" s="23"/>
      <c r="B160" s="10" t="s">
        <v>250</v>
      </c>
      <c r="C160" s="9" t="s">
        <v>249</v>
      </c>
      <c r="D160" s="18">
        <v>60</v>
      </c>
      <c r="E160" s="119"/>
      <c r="F160" s="119">
        <f>D160*E160</f>
        <v>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1:284" ht="13.5" x14ac:dyDescent="0.2">
      <c r="A161" s="23"/>
      <c r="B161" s="92"/>
      <c r="C161" s="92"/>
      <c r="D161" s="18"/>
      <c r="E161" s="119"/>
      <c r="F161" s="11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1:284" s="95" customFormat="1" x14ac:dyDescent="0.25">
      <c r="A162" s="64" t="s">
        <v>53</v>
      </c>
      <c r="B162" s="65" t="s">
        <v>9</v>
      </c>
      <c r="C162" s="66"/>
      <c r="D162" s="67"/>
      <c r="E162" s="128"/>
      <c r="F162" s="141">
        <f>SUM(F108:F161)</f>
        <v>0</v>
      </c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P162" s="96"/>
    </row>
    <row r="163" spans="1:284" s="95" customFormat="1" ht="13.5" x14ac:dyDescent="0.25">
      <c r="A163" s="26"/>
      <c r="B163" s="43"/>
      <c r="C163" s="44"/>
      <c r="D163" s="45"/>
      <c r="E163" s="135"/>
      <c r="F163" s="13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P163" s="96"/>
    </row>
    <row r="164" spans="1:284" x14ac:dyDescent="0.2">
      <c r="A164" s="21" t="s">
        <v>81</v>
      </c>
      <c r="B164" s="4" t="s">
        <v>123</v>
      </c>
      <c r="C164" s="61"/>
      <c r="D164" s="17"/>
      <c r="E164" s="133"/>
      <c r="F164" s="133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85"/>
      <c r="AJ164" s="85"/>
      <c r="AK164" s="85"/>
      <c r="AL164" s="85"/>
      <c r="AM164" s="85"/>
      <c r="AN164" s="85"/>
      <c r="AO164" s="85"/>
      <c r="AP164" s="86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  <c r="IU164" s="85"/>
      <c r="IV164" s="85"/>
      <c r="IW164" s="85"/>
      <c r="IX164" s="85"/>
      <c r="IY164" s="85"/>
      <c r="IZ164" s="85"/>
      <c r="JA164" s="85"/>
      <c r="JB164" s="85"/>
      <c r="JC164" s="85"/>
      <c r="JD164" s="85"/>
      <c r="JE164" s="85"/>
      <c r="JF164" s="85"/>
      <c r="JG164" s="85"/>
      <c r="JH164" s="85"/>
      <c r="JI164" s="85"/>
      <c r="JJ164" s="85"/>
      <c r="JK164" s="85"/>
      <c r="JL164" s="85"/>
      <c r="JM164" s="85"/>
      <c r="JN164" s="85"/>
      <c r="JO164" s="85"/>
      <c r="JP164" s="85"/>
      <c r="JQ164" s="85"/>
      <c r="JR164" s="85"/>
      <c r="JS164" s="85"/>
      <c r="JT164" s="85"/>
      <c r="JU164" s="85"/>
      <c r="JV164" s="85"/>
      <c r="JW164" s="85"/>
      <c r="JX164" s="85"/>
    </row>
    <row r="165" spans="1:284" ht="13.5" x14ac:dyDescent="0.2">
      <c r="A165" s="21"/>
      <c r="B165" s="52"/>
      <c r="C165" s="9"/>
      <c r="D165" s="18"/>
      <c r="E165" s="119"/>
      <c r="F165" s="11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1:284" ht="13.5" x14ac:dyDescent="0.2">
      <c r="A166" s="23" t="s">
        <v>127</v>
      </c>
      <c r="B166" s="51" t="s">
        <v>138</v>
      </c>
      <c r="C166" s="9"/>
      <c r="D166" s="18"/>
      <c r="E166" s="119"/>
      <c r="F166" s="11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1:284" ht="94.5" x14ac:dyDescent="0.2">
      <c r="A167" s="21"/>
      <c r="B167" s="52" t="s">
        <v>139</v>
      </c>
      <c r="C167" s="9"/>
      <c r="D167" s="18"/>
      <c r="E167" s="119"/>
      <c r="F167" s="11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284" ht="13.5" x14ac:dyDescent="0.2">
      <c r="A168" s="21"/>
      <c r="B168" s="52" t="s">
        <v>148</v>
      </c>
      <c r="C168" s="9"/>
      <c r="D168" s="18"/>
      <c r="E168" s="119"/>
      <c r="F168" s="11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284" ht="13.5" x14ac:dyDescent="0.2">
      <c r="A169" s="54" t="s">
        <v>183</v>
      </c>
      <c r="B169" s="52" t="s">
        <v>188</v>
      </c>
      <c r="C169" s="9" t="s">
        <v>104</v>
      </c>
      <c r="D169" s="18">
        <v>88</v>
      </c>
      <c r="E169" s="119"/>
      <c r="F169" s="119">
        <f>E169*D169</f>
        <v>0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284" ht="27" x14ac:dyDescent="0.2">
      <c r="A170" s="54" t="s">
        <v>184</v>
      </c>
      <c r="B170" s="52" t="s">
        <v>189</v>
      </c>
      <c r="C170" s="9" t="s">
        <v>104</v>
      </c>
      <c r="D170" s="18">
        <v>117</v>
      </c>
      <c r="E170" s="119"/>
      <c r="F170" s="119">
        <f>E170*D170</f>
        <v>0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284" ht="27" x14ac:dyDescent="0.2">
      <c r="A171" s="54" t="s">
        <v>185</v>
      </c>
      <c r="B171" s="52" t="s">
        <v>190</v>
      </c>
      <c r="C171" s="9" t="s">
        <v>104</v>
      </c>
      <c r="D171" s="18">
        <v>75</v>
      </c>
      <c r="E171" s="119"/>
      <c r="F171" s="119">
        <f>E171*D171</f>
        <v>0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284" ht="13.5" x14ac:dyDescent="0.2">
      <c r="A172" s="54" t="s">
        <v>192</v>
      </c>
      <c r="B172" s="52" t="s">
        <v>191</v>
      </c>
      <c r="C172" s="9" t="s">
        <v>104</v>
      </c>
      <c r="D172" s="18">
        <v>10</v>
      </c>
      <c r="E172" s="119"/>
      <c r="F172" s="119">
        <f t="shared" ref="F172:F173" si="1">E172*D172</f>
        <v>0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1:284" ht="13.5" x14ac:dyDescent="0.2">
      <c r="A173" s="54" t="s">
        <v>193</v>
      </c>
      <c r="B173" s="52" t="s">
        <v>187</v>
      </c>
      <c r="C173" s="9" t="s">
        <v>104</v>
      </c>
      <c r="D173" s="18">
        <v>10</v>
      </c>
      <c r="E173" s="119"/>
      <c r="F173" s="119">
        <f t="shared" si="1"/>
        <v>0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1:284" ht="13.5" x14ac:dyDescent="0.2">
      <c r="A174" s="54" t="s">
        <v>194</v>
      </c>
      <c r="B174" s="52" t="s">
        <v>195</v>
      </c>
      <c r="C174" s="9" t="s">
        <v>1</v>
      </c>
      <c r="D174" s="18">
        <v>120</v>
      </c>
      <c r="E174" s="119"/>
      <c r="F174" s="119">
        <f t="shared" ref="F174:F176" si="2">E174*D174</f>
        <v>0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1:284" ht="13.5" x14ac:dyDescent="0.2">
      <c r="A175" s="54" t="s">
        <v>200</v>
      </c>
      <c r="B175" s="52" t="s">
        <v>202</v>
      </c>
      <c r="C175" s="9" t="s">
        <v>104</v>
      </c>
      <c r="D175" s="18">
        <v>8</v>
      </c>
      <c r="E175" s="119"/>
      <c r="F175" s="119">
        <f t="shared" si="2"/>
        <v>0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1:284" ht="13.5" x14ac:dyDescent="0.2">
      <c r="A176" s="54" t="s">
        <v>201</v>
      </c>
      <c r="B176" s="52" t="s">
        <v>203</v>
      </c>
      <c r="C176" s="9" t="s">
        <v>104</v>
      </c>
      <c r="D176" s="18">
        <v>7</v>
      </c>
      <c r="E176" s="119"/>
      <c r="F176" s="119">
        <f t="shared" si="2"/>
        <v>0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1:284" ht="13.5" x14ac:dyDescent="0.2">
      <c r="A177" s="21"/>
      <c r="B177" s="51"/>
      <c r="C177" s="9"/>
      <c r="D177" s="18"/>
      <c r="E177" s="119"/>
      <c r="F177" s="11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1:284" ht="13.5" x14ac:dyDescent="0.2">
      <c r="A178" s="23" t="s">
        <v>82</v>
      </c>
      <c r="B178" s="51" t="s">
        <v>140</v>
      </c>
      <c r="C178" s="9"/>
      <c r="D178" s="18"/>
      <c r="E178" s="119"/>
      <c r="F178" s="11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</row>
    <row r="179" spans="1:284" ht="135" x14ac:dyDescent="0.2">
      <c r="A179" s="21"/>
      <c r="B179" s="52" t="s">
        <v>141</v>
      </c>
      <c r="C179" s="9"/>
      <c r="D179" s="18"/>
      <c r="E179" s="119"/>
      <c r="F179" s="11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</row>
    <row r="180" spans="1:284" ht="27" x14ac:dyDescent="0.2">
      <c r="A180" s="21"/>
      <c r="B180" s="52" t="s">
        <v>142</v>
      </c>
      <c r="C180" s="9"/>
      <c r="D180" s="18"/>
      <c r="E180" s="119"/>
      <c r="F180" s="11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</row>
    <row r="181" spans="1:284" ht="13.5" x14ac:dyDescent="0.2">
      <c r="A181" s="54" t="s">
        <v>180</v>
      </c>
      <c r="B181" s="52" t="s">
        <v>196</v>
      </c>
      <c r="C181" s="9" t="s">
        <v>2</v>
      </c>
      <c r="D181" s="18">
        <v>1</v>
      </c>
      <c r="E181" s="119"/>
      <c r="F181" s="119">
        <f t="shared" ref="F181:F186" si="3">E181*D181</f>
        <v>0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</row>
    <row r="182" spans="1:284" ht="13.5" x14ac:dyDescent="0.2">
      <c r="A182" s="54" t="s">
        <v>218</v>
      </c>
      <c r="B182" s="52" t="s">
        <v>222</v>
      </c>
      <c r="C182" s="9" t="s">
        <v>2</v>
      </c>
      <c r="D182" s="18">
        <v>2</v>
      </c>
      <c r="E182" s="119"/>
      <c r="F182" s="119">
        <f t="shared" ref="F182" si="4">E182*D182</f>
        <v>0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</row>
    <row r="183" spans="1:284" ht="13.5" x14ac:dyDescent="0.2">
      <c r="A183" s="54" t="s">
        <v>219</v>
      </c>
      <c r="B183" s="52" t="s">
        <v>220</v>
      </c>
      <c r="C183" s="9" t="s">
        <v>2</v>
      </c>
      <c r="D183" s="18">
        <v>2</v>
      </c>
      <c r="E183" s="119"/>
      <c r="F183" s="119">
        <f t="shared" ref="F183:F184" si="5">E183*D183</f>
        <v>0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1:284" ht="13.5" x14ac:dyDescent="0.2">
      <c r="A184" s="54" t="s">
        <v>186</v>
      </c>
      <c r="B184" s="52" t="s">
        <v>247</v>
      </c>
      <c r="C184" s="9" t="s">
        <v>2</v>
      </c>
      <c r="D184" s="18">
        <v>2</v>
      </c>
      <c r="E184" s="119"/>
      <c r="F184" s="119">
        <f t="shared" si="5"/>
        <v>0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1:284" ht="13.5" x14ac:dyDescent="0.2">
      <c r="A185" s="54" t="s">
        <v>221</v>
      </c>
      <c r="B185" s="52" t="s">
        <v>197</v>
      </c>
      <c r="C185" s="9" t="s">
        <v>2</v>
      </c>
      <c r="D185" s="18">
        <v>5</v>
      </c>
      <c r="E185" s="119"/>
      <c r="F185" s="119">
        <f t="shared" si="3"/>
        <v>0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1:284" ht="13.5" x14ac:dyDescent="0.2">
      <c r="A186" s="54" t="s">
        <v>246</v>
      </c>
      <c r="B186" s="52" t="s">
        <v>143</v>
      </c>
      <c r="C186" s="9" t="s">
        <v>2</v>
      </c>
      <c r="D186" s="18">
        <v>5</v>
      </c>
      <c r="E186" s="119"/>
      <c r="F186" s="119">
        <f t="shared" si="3"/>
        <v>0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1:284" s="85" customFormat="1" x14ac:dyDescent="0.2">
      <c r="A187" s="21"/>
      <c r="B187" s="1"/>
      <c r="C187" s="2"/>
      <c r="D187" s="16"/>
      <c r="E187" s="130"/>
      <c r="F187" s="130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92"/>
      <c r="AJ187" s="92"/>
      <c r="AK187" s="92"/>
      <c r="AL187" s="92"/>
      <c r="AM187" s="92"/>
      <c r="AN187" s="92"/>
      <c r="AO187" s="92"/>
      <c r="AP187" s="93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  <c r="IL187" s="92"/>
      <c r="IM187" s="92"/>
      <c r="IN187" s="92"/>
      <c r="IO187" s="92"/>
      <c r="IP187" s="92"/>
      <c r="IQ187" s="92"/>
      <c r="IR187" s="92"/>
      <c r="IS187" s="92"/>
      <c r="IT187" s="92"/>
      <c r="IU187" s="92"/>
      <c r="IV187" s="92"/>
      <c r="IW187" s="92"/>
      <c r="IX187" s="92"/>
      <c r="IY187" s="92"/>
      <c r="IZ187" s="92"/>
      <c r="JA187" s="92"/>
      <c r="JB187" s="92"/>
      <c r="JC187" s="92"/>
      <c r="JD187" s="92"/>
      <c r="JE187" s="92"/>
      <c r="JF187" s="92"/>
      <c r="JG187" s="92"/>
      <c r="JH187" s="92"/>
      <c r="JI187" s="92"/>
      <c r="JJ187" s="92"/>
      <c r="JK187" s="92"/>
      <c r="JL187" s="92"/>
      <c r="JM187" s="92"/>
      <c r="JN187" s="92"/>
      <c r="JO187" s="92"/>
      <c r="JP187" s="92"/>
      <c r="JQ187" s="92"/>
      <c r="JR187" s="92"/>
      <c r="JS187" s="92"/>
      <c r="JT187" s="92"/>
      <c r="JU187" s="92"/>
      <c r="JV187" s="92"/>
      <c r="JW187" s="92"/>
      <c r="JX187" s="92"/>
    </row>
    <row r="188" spans="1:284" s="85" customFormat="1" x14ac:dyDescent="0.25">
      <c r="A188" s="64" t="s">
        <v>81</v>
      </c>
      <c r="B188" s="65" t="s">
        <v>124</v>
      </c>
      <c r="C188" s="66"/>
      <c r="D188" s="67"/>
      <c r="E188" s="128"/>
      <c r="F188" s="141">
        <f>SUM(F165:F187)</f>
        <v>0</v>
      </c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P188" s="86"/>
    </row>
    <row r="189" spans="1:284" s="85" customFormat="1" x14ac:dyDescent="0.2">
      <c r="A189" s="35"/>
      <c r="B189" s="47"/>
      <c r="C189" s="40"/>
      <c r="D189" s="38"/>
      <c r="E189" s="121"/>
      <c r="F189" s="12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92"/>
      <c r="AJ189" s="92"/>
      <c r="AK189" s="92"/>
      <c r="AL189" s="92"/>
      <c r="AM189" s="92"/>
      <c r="AN189" s="92"/>
      <c r="AO189" s="92"/>
      <c r="AP189" s="93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  <c r="IV189" s="92"/>
      <c r="IW189" s="92"/>
      <c r="IX189" s="92"/>
      <c r="IY189" s="92"/>
      <c r="IZ189" s="92"/>
      <c r="JA189" s="92"/>
      <c r="JB189" s="92"/>
      <c r="JC189" s="92"/>
      <c r="JD189" s="92"/>
      <c r="JE189" s="92"/>
      <c r="JF189" s="92"/>
      <c r="JG189" s="92"/>
      <c r="JH189" s="92"/>
      <c r="JI189" s="92"/>
      <c r="JJ189" s="92"/>
      <c r="JK189" s="92"/>
      <c r="JL189" s="92"/>
      <c r="JM189" s="92"/>
      <c r="JN189" s="92"/>
      <c r="JO189" s="92"/>
      <c r="JP189" s="92"/>
      <c r="JQ189" s="92"/>
      <c r="JR189" s="92"/>
      <c r="JS189" s="92"/>
      <c r="JT189" s="92"/>
      <c r="JU189" s="92"/>
      <c r="JV189" s="92"/>
      <c r="JW189" s="92"/>
      <c r="JX189" s="92"/>
    </row>
    <row r="190" spans="1:284" s="85" customFormat="1" x14ac:dyDescent="0.2">
      <c r="A190" s="21" t="s">
        <v>223</v>
      </c>
      <c r="B190" s="4" t="s">
        <v>224</v>
      </c>
      <c r="C190" s="40"/>
      <c r="D190" s="38"/>
      <c r="E190" s="121"/>
      <c r="F190" s="12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92"/>
      <c r="AJ190" s="92"/>
      <c r="AK190" s="92"/>
      <c r="AL190" s="92"/>
      <c r="AM190" s="92"/>
      <c r="AN190" s="92"/>
      <c r="AO190" s="92"/>
      <c r="AP190" s="93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  <c r="IV190" s="92"/>
      <c r="IW190" s="92"/>
      <c r="IX190" s="92"/>
      <c r="IY190" s="92"/>
      <c r="IZ190" s="92"/>
      <c r="JA190" s="92"/>
      <c r="JB190" s="92"/>
      <c r="JC190" s="92"/>
      <c r="JD190" s="92"/>
      <c r="JE190" s="92"/>
      <c r="JF190" s="92"/>
      <c r="JG190" s="92"/>
      <c r="JH190" s="92"/>
      <c r="JI190" s="92"/>
      <c r="JJ190" s="92"/>
      <c r="JK190" s="92"/>
      <c r="JL190" s="92"/>
      <c r="JM190" s="92"/>
      <c r="JN190" s="92"/>
      <c r="JO190" s="92"/>
      <c r="JP190" s="92"/>
      <c r="JQ190" s="92"/>
      <c r="JR190" s="92"/>
      <c r="JS190" s="92"/>
      <c r="JT190" s="92"/>
      <c r="JU190" s="92"/>
      <c r="JV190" s="92"/>
      <c r="JW190" s="92"/>
      <c r="JX190" s="92"/>
    </row>
    <row r="191" spans="1:284" s="85" customFormat="1" x14ac:dyDescent="0.2">
      <c r="A191" s="21"/>
      <c r="B191" s="4"/>
      <c r="C191" s="40"/>
      <c r="D191" s="38"/>
      <c r="E191" s="121"/>
      <c r="F191" s="121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92"/>
      <c r="AJ191" s="92"/>
      <c r="AK191" s="92"/>
      <c r="AL191" s="92"/>
      <c r="AM191" s="92"/>
      <c r="AN191" s="92"/>
      <c r="AO191" s="92"/>
      <c r="AP191" s="93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  <c r="IV191" s="92"/>
      <c r="IW191" s="92"/>
      <c r="IX191" s="92"/>
      <c r="IY191" s="92"/>
      <c r="IZ191" s="92"/>
      <c r="JA191" s="92"/>
      <c r="JB191" s="92"/>
      <c r="JC191" s="92"/>
      <c r="JD191" s="92"/>
      <c r="JE191" s="92"/>
      <c r="JF191" s="92"/>
      <c r="JG191" s="92"/>
      <c r="JH191" s="92"/>
      <c r="JI191" s="92"/>
      <c r="JJ191" s="92"/>
      <c r="JK191" s="92"/>
      <c r="JL191" s="92"/>
      <c r="JM191" s="92"/>
      <c r="JN191" s="92"/>
      <c r="JO191" s="92"/>
      <c r="JP191" s="92"/>
      <c r="JQ191" s="92"/>
      <c r="JR191" s="92"/>
      <c r="JS191" s="92"/>
      <c r="JT191" s="92"/>
      <c r="JU191" s="92"/>
      <c r="JV191" s="92"/>
      <c r="JW191" s="92"/>
      <c r="JX191" s="92"/>
    </row>
    <row r="192" spans="1:284" s="85" customFormat="1" ht="27" x14ac:dyDescent="0.2">
      <c r="A192" s="54" t="s">
        <v>225</v>
      </c>
      <c r="B192" s="52" t="s">
        <v>227</v>
      </c>
      <c r="C192" s="40"/>
      <c r="D192" s="38"/>
      <c r="E192" s="121"/>
      <c r="F192" s="12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92"/>
      <c r="AJ192" s="92"/>
      <c r="AK192" s="92"/>
      <c r="AL192" s="92"/>
      <c r="AM192" s="92"/>
      <c r="AN192" s="92"/>
      <c r="AO192" s="92"/>
      <c r="AP192" s="93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  <c r="IU192" s="92"/>
      <c r="IV192" s="92"/>
      <c r="IW192" s="92"/>
      <c r="IX192" s="92"/>
      <c r="IY192" s="92"/>
      <c r="IZ192" s="92"/>
      <c r="JA192" s="92"/>
      <c r="JB192" s="92"/>
      <c r="JC192" s="92"/>
      <c r="JD192" s="92"/>
      <c r="JE192" s="92"/>
      <c r="JF192" s="92"/>
      <c r="JG192" s="92"/>
      <c r="JH192" s="92"/>
      <c r="JI192" s="92"/>
      <c r="JJ192" s="92"/>
      <c r="JK192" s="92"/>
      <c r="JL192" s="92"/>
      <c r="JM192" s="92"/>
      <c r="JN192" s="92"/>
      <c r="JO192" s="92"/>
      <c r="JP192" s="92"/>
      <c r="JQ192" s="92"/>
      <c r="JR192" s="92"/>
      <c r="JS192" s="92"/>
      <c r="JT192" s="92"/>
      <c r="JU192" s="92"/>
      <c r="JV192" s="92"/>
      <c r="JW192" s="92"/>
      <c r="JX192" s="92"/>
    </row>
    <row r="193" spans="1:284" s="85" customFormat="1" ht="13.5" x14ac:dyDescent="0.2">
      <c r="A193" s="21"/>
      <c r="B193" s="52" t="s">
        <v>226</v>
      </c>
      <c r="C193" s="9" t="s">
        <v>104</v>
      </c>
      <c r="D193" s="18">
        <v>31.5</v>
      </c>
      <c r="E193" s="119"/>
      <c r="F193" s="119">
        <f t="shared" ref="F193" si="6">E193*D193</f>
        <v>0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92"/>
      <c r="AJ193" s="92"/>
      <c r="AK193" s="92"/>
      <c r="AL193" s="92"/>
      <c r="AM193" s="92"/>
      <c r="AN193" s="92"/>
      <c r="AO193" s="92"/>
      <c r="AP193" s="93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  <c r="IU193" s="92"/>
      <c r="IV193" s="92"/>
      <c r="IW193" s="92"/>
      <c r="IX193" s="92"/>
      <c r="IY193" s="92"/>
      <c r="IZ193" s="92"/>
      <c r="JA193" s="92"/>
      <c r="JB193" s="92"/>
      <c r="JC193" s="92"/>
      <c r="JD193" s="92"/>
      <c r="JE193" s="92"/>
      <c r="JF193" s="92"/>
      <c r="JG193" s="92"/>
      <c r="JH193" s="92"/>
      <c r="JI193" s="92"/>
      <c r="JJ193" s="92"/>
      <c r="JK193" s="92"/>
      <c r="JL193" s="92"/>
      <c r="JM193" s="92"/>
      <c r="JN193" s="92"/>
      <c r="JO193" s="92"/>
      <c r="JP193" s="92"/>
      <c r="JQ193" s="92"/>
      <c r="JR193" s="92"/>
      <c r="JS193" s="92"/>
      <c r="JT193" s="92"/>
      <c r="JU193" s="92"/>
      <c r="JV193" s="92"/>
      <c r="JW193" s="92"/>
      <c r="JX193" s="92"/>
    </row>
    <row r="194" spans="1:284" s="85" customFormat="1" x14ac:dyDescent="0.2">
      <c r="A194" s="21"/>
      <c r="B194" s="4"/>
      <c r="C194" s="40"/>
      <c r="D194" s="38"/>
      <c r="E194" s="121"/>
      <c r="F194" s="12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92"/>
      <c r="AJ194" s="92"/>
      <c r="AK194" s="92"/>
      <c r="AL194" s="92"/>
      <c r="AM194" s="92"/>
      <c r="AN194" s="92"/>
      <c r="AO194" s="92"/>
      <c r="AP194" s="93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/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  <c r="EE194" s="92"/>
      <c r="EF194" s="92"/>
      <c r="EG194" s="92"/>
      <c r="EH194" s="92"/>
      <c r="EI194" s="92"/>
      <c r="EJ194" s="92"/>
      <c r="EK194" s="92"/>
      <c r="EL194" s="92"/>
      <c r="EM194" s="92"/>
      <c r="EN194" s="92"/>
      <c r="EO194" s="92"/>
      <c r="EP194" s="92"/>
      <c r="EQ194" s="92"/>
      <c r="ER194" s="9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  <c r="FM194" s="92"/>
      <c r="FN194" s="92"/>
      <c r="FO194" s="92"/>
      <c r="FP194" s="92"/>
      <c r="FQ194" s="92"/>
      <c r="FR194" s="92"/>
      <c r="FS194" s="92"/>
      <c r="FT194" s="92"/>
      <c r="FU194" s="92"/>
      <c r="FV194" s="92"/>
      <c r="FW194" s="92"/>
      <c r="FX194" s="92"/>
      <c r="FY194" s="92"/>
      <c r="FZ194" s="92"/>
      <c r="GA194" s="92"/>
      <c r="GB194" s="92"/>
      <c r="GC194" s="92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  <c r="IL194" s="92"/>
      <c r="IM194" s="92"/>
      <c r="IN194" s="92"/>
      <c r="IO194" s="92"/>
      <c r="IP194" s="92"/>
      <c r="IQ194" s="92"/>
      <c r="IR194" s="92"/>
      <c r="IS194" s="92"/>
      <c r="IT194" s="92"/>
      <c r="IU194" s="92"/>
      <c r="IV194" s="92"/>
      <c r="IW194" s="92"/>
      <c r="IX194" s="92"/>
      <c r="IY194" s="92"/>
      <c r="IZ194" s="92"/>
      <c r="JA194" s="92"/>
      <c r="JB194" s="92"/>
      <c r="JC194" s="92"/>
      <c r="JD194" s="92"/>
      <c r="JE194" s="92"/>
      <c r="JF194" s="92"/>
      <c r="JG194" s="92"/>
      <c r="JH194" s="92"/>
      <c r="JI194" s="92"/>
      <c r="JJ194" s="92"/>
      <c r="JK194" s="92"/>
      <c r="JL194" s="92"/>
      <c r="JM194" s="92"/>
      <c r="JN194" s="92"/>
      <c r="JO194" s="92"/>
      <c r="JP194" s="92"/>
      <c r="JQ194" s="92"/>
      <c r="JR194" s="92"/>
      <c r="JS194" s="92"/>
      <c r="JT194" s="92"/>
      <c r="JU194" s="92"/>
      <c r="JV194" s="92"/>
      <c r="JW194" s="92"/>
      <c r="JX194" s="92"/>
    </row>
    <row r="195" spans="1:284" s="85" customFormat="1" ht="14.25" x14ac:dyDescent="0.2">
      <c r="A195" s="54" t="s">
        <v>229</v>
      </c>
      <c r="B195" s="52" t="s">
        <v>230</v>
      </c>
      <c r="C195" s="9" t="s">
        <v>228</v>
      </c>
      <c r="D195" s="18">
        <v>25</v>
      </c>
      <c r="E195" s="119"/>
      <c r="F195" s="119">
        <f>(D195*E195)</f>
        <v>0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92"/>
      <c r="AJ195" s="92"/>
      <c r="AK195" s="92"/>
      <c r="AL195" s="92"/>
      <c r="AM195" s="92"/>
      <c r="AN195" s="92"/>
      <c r="AO195" s="92"/>
      <c r="AP195" s="93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92"/>
      <c r="IM195" s="92"/>
      <c r="IN195" s="92"/>
      <c r="IO195" s="92"/>
      <c r="IP195" s="92"/>
      <c r="IQ195" s="92"/>
      <c r="IR195" s="92"/>
      <c r="IS195" s="92"/>
      <c r="IT195" s="92"/>
      <c r="IU195" s="92"/>
      <c r="IV195" s="92"/>
      <c r="IW195" s="92"/>
      <c r="IX195" s="92"/>
      <c r="IY195" s="92"/>
      <c r="IZ195" s="92"/>
      <c r="JA195" s="92"/>
      <c r="JB195" s="92"/>
      <c r="JC195" s="92"/>
      <c r="JD195" s="92"/>
      <c r="JE195" s="92"/>
      <c r="JF195" s="92"/>
      <c r="JG195" s="92"/>
      <c r="JH195" s="92"/>
      <c r="JI195" s="92"/>
      <c r="JJ195" s="92"/>
      <c r="JK195" s="92"/>
      <c r="JL195" s="92"/>
      <c r="JM195" s="92"/>
      <c r="JN195" s="92"/>
      <c r="JO195" s="92"/>
      <c r="JP195" s="92"/>
      <c r="JQ195" s="92"/>
      <c r="JR195" s="92"/>
      <c r="JS195" s="92"/>
      <c r="JT195" s="92"/>
      <c r="JU195" s="92"/>
      <c r="JV195" s="92"/>
      <c r="JW195" s="92"/>
      <c r="JX195" s="92"/>
    </row>
    <row r="196" spans="1:284" s="85" customFormat="1" x14ac:dyDescent="0.2">
      <c r="A196" s="21"/>
      <c r="B196" s="4"/>
      <c r="C196" s="40"/>
      <c r="D196" s="38"/>
      <c r="E196" s="121"/>
      <c r="F196" s="121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92"/>
      <c r="AJ196" s="92"/>
      <c r="AK196" s="92"/>
      <c r="AL196" s="92"/>
      <c r="AM196" s="92"/>
      <c r="AN196" s="92"/>
      <c r="AO196" s="92"/>
      <c r="AP196" s="93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  <c r="IV196" s="92"/>
      <c r="IW196" s="92"/>
      <c r="IX196" s="92"/>
      <c r="IY196" s="92"/>
      <c r="IZ196" s="92"/>
      <c r="JA196" s="92"/>
      <c r="JB196" s="92"/>
      <c r="JC196" s="92"/>
      <c r="JD196" s="92"/>
      <c r="JE196" s="92"/>
      <c r="JF196" s="92"/>
      <c r="JG196" s="92"/>
      <c r="JH196" s="92"/>
      <c r="JI196" s="92"/>
      <c r="JJ196" s="92"/>
      <c r="JK196" s="92"/>
      <c r="JL196" s="92"/>
      <c r="JM196" s="92"/>
      <c r="JN196" s="92"/>
      <c r="JO196" s="92"/>
      <c r="JP196" s="92"/>
      <c r="JQ196" s="92"/>
      <c r="JR196" s="92"/>
      <c r="JS196" s="92"/>
      <c r="JT196" s="92"/>
      <c r="JU196" s="92"/>
      <c r="JV196" s="92"/>
      <c r="JW196" s="92"/>
      <c r="JX196" s="92"/>
    </row>
    <row r="197" spans="1:284" s="85" customFormat="1" ht="14.25" x14ac:dyDescent="0.2">
      <c r="A197" s="54" t="s">
        <v>232</v>
      </c>
      <c r="B197" s="52" t="s">
        <v>231</v>
      </c>
      <c r="C197" s="9" t="s">
        <v>228</v>
      </c>
      <c r="D197" s="18">
        <v>3</v>
      </c>
      <c r="E197" s="119"/>
      <c r="F197" s="119">
        <f>(D197*E197)</f>
        <v>0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92"/>
      <c r="AJ197" s="92"/>
      <c r="AK197" s="92"/>
      <c r="AL197" s="92"/>
      <c r="AM197" s="92"/>
      <c r="AN197" s="92"/>
      <c r="AO197" s="92"/>
      <c r="AP197" s="93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  <c r="IV197" s="92"/>
      <c r="IW197" s="92"/>
      <c r="IX197" s="92"/>
      <c r="IY197" s="92"/>
      <c r="IZ197" s="92"/>
      <c r="JA197" s="92"/>
      <c r="JB197" s="92"/>
      <c r="JC197" s="92"/>
      <c r="JD197" s="92"/>
      <c r="JE197" s="92"/>
      <c r="JF197" s="92"/>
      <c r="JG197" s="92"/>
      <c r="JH197" s="92"/>
      <c r="JI197" s="92"/>
      <c r="JJ197" s="92"/>
      <c r="JK197" s="92"/>
      <c r="JL197" s="92"/>
      <c r="JM197" s="92"/>
      <c r="JN197" s="92"/>
      <c r="JO197" s="92"/>
      <c r="JP197" s="92"/>
      <c r="JQ197" s="92"/>
      <c r="JR197" s="92"/>
      <c r="JS197" s="92"/>
      <c r="JT197" s="92"/>
      <c r="JU197" s="92"/>
      <c r="JV197" s="92"/>
      <c r="JW197" s="92"/>
      <c r="JX197" s="92"/>
    </row>
    <row r="198" spans="1:284" s="85" customFormat="1" x14ac:dyDescent="0.2">
      <c r="A198" s="21"/>
      <c r="B198" s="4"/>
      <c r="C198" s="40"/>
      <c r="D198" s="38"/>
      <c r="E198" s="121"/>
      <c r="F198" s="12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92"/>
      <c r="AJ198" s="92"/>
      <c r="AK198" s="92"/>
      <c r="AL198" s="92"/>
      <c r="AM198" s="92"/>
      <c r="AN198" s="92"/>
      <c r="AO198" s="92"/>
      <c r="AP198" s="93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  <c r="IU198" s="92"/>
      <c r="IV198" s="92"/>
      <c r="IW198" s="92"/>
      <c r="IX198" s="92"/>
      <c r="IY198" s="92"/>
      <c r="IZ198" s="92"/>
      <c r="JA198" s="92"/>
      <c r="JB198" s="92"/>
      <c r="JC198" s="92"/>
      <c r="JD198" s="92"/>
      <c r="JE198" s="92"/>
      <c r="JF198" s="92"/>
      <c r="JG198" s="92"/>
      <c r="JH198" s="92"/>
      <c r="JI198" s="92"/>
      <c r="JJ198" s="92"/>
      <c r="JK198" s="92"/>
      <c r="JL198" s="92"/>
      <c r="JM198" s="92"/>
      <c r="JN198" s="92"/>
      <c r="JO198" s="92"/>
      <c r="JP198" s="92"/>
      <c r="JQ198" s="92"/>
      <c r="JR198" s="92"/>
      <c r="JS198" s="92"/>
      <c r="JT198" s="92"/>
      <c r="JU198" s="92"/>
      <c r="JV198" s="92"/>
      <c r="JW198" s="92"/>
      <c r="JX198" s="92"/>
    </row>
    <row r="199" spans="1:284" s="85" customFormat="1" ht="14.25" x14ac:dyDescent="0.2">
      <c r="A199" s="54" t="s">
        <v>235</v>
      </c>
      <c r="B199" s="52" t="s">
        <v>233</v>
      </c>
      <c r="C199" s="9" t="s">
        <v>234</v>
      </c>
      <c r="D199" s="18">
        <v>100</v>
      </c>
      <c r="E199" s="119"/>
      <c r="F199" s="119">
        <f>(D199*E199)</f>
        <v>0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92"/>
      <c r="AJ199" s="92"/>
      <c r="AK199" s="92"/>
      <c r="AL199" s="92"/>
      <c r="AM199" s="92"/>
      <c r="AN199" s="92"/>
      <c r="AO199" s="92"/>
      <c r="AP199" s="93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  <c r="IU199" s="92"/>
      <c r="IV199" s="92"/>
      <c r="IW199" s="92"/>
      <c r="IX199" s="92"/>
      <c r="IY199" s="92"/>
      <c r="IZ199" s="92"/>
      <c r="JA199" s="92"/>
      <c r="JB199" s="92"/>
      <c r="JC199" s="92"/>
      <c r="JD199" s="92"/>
      <c r="JE199" s="92"/>
      <c r="JF199" s="92"/>
      <c r="JG199" s="92"/>
      <c r="JH199" s="92"/>
      <c r="JI199" s="92"/>
      <c r="JJ199" s="92"/>
      <c r="JK199" s="92"/>
      <c r="JL199" s="92"/>
      <c r="JM199" s="92"/>
      <c r="JN199" s="92"/>
      <c r="JO199" s="92"/>
      <c r="JP199" s="92"/>
      <c r="JQ199" s="92"/>
      <c r="JR199" s="92"/>
      <c r="JS199" s="92"/>
      <c r="JT199" s="92"/>
      <c r="JU199" s="92"/>
      <c r="JV199" s="92"/>
      <c r="JW199" s="92"/>
      <c r="JX199" s="92"/>
    </row>
    <row r="200" spans="1:284" s="85" customFormat="1" x14ac:dyDescent="0.2">
      <c r="A200" s="21"/>
      <c r="B200" s="4"/>
      <c r="C200" s="40"/>
      <c r="D200" s="38"/>
      <c r="E200" s="121"/>
      <c r="F200" s="12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92"/>
      <c r="AJ200" s="92"/>
      <c r="AK200" s="92"/>
      <c r="AL200" s="92"/>
      <c r="AM200" s="92"/>
      <c r="AN200" s="92"/>
      <c r="AO200" s="92"/>
      <c r="AP200" s="93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  <c r="IU200" s="92"/>
      <c r="IV200" s="92"/>
      <c r="IW200" s="92"/>
      <c r="IX200" s="92"/>
      <c r="IY200" s="92"/>
      <c r="IZ200" s="92"/>
      <c r="JA200" s="92"/>
      <c r="JB200" s="92"/>
      <c r="JC200" s="92"/>
      <c r="JD200" s="92"/>
      <c r="JE200" s="92"/>
      <c r="JF200" s="92"/>
      <c r="JG200" s="92"/>
      <c r="JH200" s="92"/>
      <c r="JI200" s="92"/>
      <c r="JJ200" s="92"/>
      <c r="JK200" s="92"/>
      <c r="JL200" s="92"/>
      <c r="JM200" s="92"/>
      <c r="JN200" s="92"/>
      <c r="JO200" s="92"/>
      <c r="JP200" s="92"/>
      <c r="JQ200" s="92"/>
      <c r="JR200" s="92"/>
      <c r="JS200" s="92"/>
      <c r="JT200" s="92"/>
      <c r="JU200" s="92"/>
      <c r="JV200" s="92"/>
      <c r="JW200" s="92"/>
      <c r="JX200" s="92"/>
    </row>
    <row r="201" spans="1:284" s="85" customFormat="1" ht="14.25" x14ac:dyDescent="0.2">
      <c r="A201" s="54" t="s">
        <v>236</v>
      </c>
      <c r="B201" s="52" t="s">
        <v>237</v>
      </c>
      <c r="C201" s="9" t="s">
        <v>228</v>
      </c>
      <c r="D201" s="18">
        <v>10</v>
      </c>
      <c r="E201" s="119"/>
      <c r="F201" s="119">
        <f>(D201*E201)</f>
        <v>0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92"/>
      <c r="AJ201" s="92"/>
      <c r="AK201" s="92"/>
      <c r="AL201" s="92"/>
      <c r="AM201" s="92"/>
      <c r="AN201" s="92"/>
      <c r="AO201" s="92"/>
      <c r="AP201" s="93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  <c r="IV201" s="92"/>
      <c r="IW201" s="92"/>
      <c r="IX201" s="92"/>
      <c r="IY201" s="92"/>
      <c r="IZ201" s="92"/>
      <c r="JA201" s="92"/>
      <c r="JB201" s="92"/>
      <c r="JC201" s="92"/>
      <c r="JD201" s="92"/>
      <c r="JE201" s="92"/>
      <c r="JF201" s="92"/>
      <c r="JG201" s="92"/>
      <c r="JH201" s="92"/>
      <c r="JI201" s="92"/>
      <c r="JJ201" s="92"/>
      <c r="JK201" s="92"/>
      <c r="JL201" s="92"/>
      <c r="JM201" s="92"/>
      <c r="JN201" s="92"/>
      <c r="JO201" s="92"/>
      <c r="JP201" s="92"/>
      <c r="JQ201" s="92"/>
      <c r="JR201" s="92"/>
      <c r="JS201" s="92"/>
      <c r="JT201" s="92"/>
      <c r="JU201" s="92"/>
      <c r="JV201" s="92"/>
      <c r="JW201" s="92"/>
      <c r="JX201" s="92"/>
    </row>
    <row r="202" spans="1:284" s="85" customFormat="1" x14ac:dyDescent="0.2">
      <c r="A202" s="21"/>
      <c r="B202" s="4"/>
      <c r="C202" s="40"/>
      <c r="D202" s="38"/>
      <c r="E202" s="121"/>
      <c r="F202" s="12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92"/>
      <c r="AJ202" s="92"/>
      <c r="AK202" s="92"/>
      <c r="AL202" s="92"/>
      <c r="AM202" s="92"/>
      <c r="AN202" s="92"/>
      <c r="AO202" s="92"/>
      <c r="AP202" s="93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  <c r="IT202" s="92"/>
      <c r="IU202" s="92"/>
      <c r="IV202" s="92"/>
      <c r="IW202" s="92"/>
      <c r="IX202" s="92"/>
      <c r="IY202" s="92"/>
      <c r="IZ202" s="92"/>
      <c r="JA202" s="92"/>
      <c r="JB202" s="92"/>
      <c r="JC202" s="92"/>
      <c r="JD202" s="92"/>
      <c r="JE202" s="92"/>
      <c r="JF202" s="92"/>
      <c r="JG202" s="92"/>
      <c r="JH202" s="92"/>
      <c r="JI202" s="92"/>
      <c r="JJ202" s="92"/>
      <c r="JK202" s="92"/>
      <c r="JL202" s="92"/>
      <c r="JM202" s="92"/>
      <c r="JN202" s="92"/>
      <c r="JO202" s="92"/>
      <c r="JP202" s="92"/>
      <c r="JQ202" s="92"/>
      <c r="JR202" s="92"/>
      <c r="JS202" s="92"/>
      <c r="JT202" s="92"/>
      <c r="JU202" s="92"/>
      <c r="JV202" s="92"/>
      <c r="JW202" s="92"/>
      <c r="JX202" s="92"/>
    </row>
    <row r="203" spans="1:284" s="85" customFormat="1" ht="13.5" x14ac:dyDescent="0.2">
      <c r="A203" s="54" t="s">
        <v>239</v>
      </c>
      <c r="B203" s="52" t="s">
        <v>240</v>
      </c>
      <c r="C203" s="9" t="s">
        <v>238</v>
      </c>
      <c r="D203" s="18">
        <v>1200</v>
      </c>
      <c r="E203" s="119"/>
      <c r="F203" s="119">
        <f>(D203*E203)</f>
        <v>0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92"/>
      <c r="AJ203" s="92"/>
      <c r="AK203" s="92"/>
      <c r="AL203" s="92"/>
      <c r="AM203" s="92"/>
      <c r="AN203" s="92"/>
      <c r="AO203" s="92"/>
      <c r="AP203" s="93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  <c r="IU203" s="92"/>
      <c r="IV203" s="92"/>
      <c r="IW203" s="92"/>
      <c r="IX203" s="92"/>
      <c r="IY203" s="92"/>
      <c r="IZ203" s="92"/>
      <c r="JA203" s="92"/>
      <c r="JB203" s="92"/>
      <c r="JC203" s="92"/>
      <c r="JD203" s="92"/>
      <c r="JE203" s="92"/>
      <c r="JF203" s="92"/>
      <c r="JG203" s="92"/>
      <c r="JH203" s="92"/>
      <c r="JI203" s="92"/>
      <c r="JJ203" s="92"/>
      <c r="JK203" s="92"/>
      <c r="JL203" s="92"/>
      <c r="JM203" s="92"/>
      <c r="JN203" s="92"/>
      <c r="JO203" s="92"/>
      <c r="JP203" s="92"/>
      <c r="JQ203" s="92"/>
      <c r="JR203" s="92"/>
      <c r="JS203" s="92"/>
      <c r="JT203" s="92"/>
      <c r="JU203" s="92"/>
      <c r="JV203" s="92"/>
      <c r="JW203" s="92"/>
      <c r="JX203" s="92"/>
    </row>
    <row r="204" spans="1:284" s="85" customFormat="1" x14ac:dyDescent="0.2">
      <c r="A204" s="21"/>
      <c r="B204" s="4"/>
      <c r="C204" s="40"/>
      <c r="D204" s="38"/>
      <c r="E204" s="121"/>
      <c r="F204" s="12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92"/>
      <c r="AJ204" s="92"/>
      <c r="AK204" s="92"/>
      <c r="AL204" s="92"/>
      <c r="AM204" s="92"/>
      <c r="AN204" s="92"/>
      <c r="AO204" s="92"/>
      <c r="AP204" s="93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  <c r="IU204" s="92"/>
      <c r="IV204" s="92"/>
      <c r="IW204" s="92"/>
      <c r="IX204" s="92"/>
      <c r="IY204" s="92"/>
      <c r="IZ204" s="92"/>
      <c r="JA204" s="92"/>
      <c r="JB204" s="92"/>
      <c r="JC204" s="92"/>
      <c r="JD204" s="92"/>
      <c r="JE204" s="92"/>
      <c r="JF204" s="92"/>
      <c r="JG204" s="92"/>
      <c r="JH204" s="92"/>
      <c r="JI204" s="92"/>
      <c r="JJ204" s="92"/>
      <c r="JK204" s="92"/>
      <c r="JL204" s="92"/>
      <c r="JM204" s="92"/>
      <c r="JN204" s="92"/>
      <c r="JO204" s="92"/>
      <c r="JP204" s="92"/>
      <c r="JQ204" s="92"/>
      <c r="JR204" s="92"/>
      <c r="JS204" s="92"/>
      <c r="JT204" s="92"/>
      <c r="JU204" s="92"/>
      <c r="JV204" s="92"/>
      <c r="JW204" s="92"/>
      <c r="JX204" s="92"/>
    </row>
    <row r="205" spans="1:284" s="85" customFormat="1" ht="14.25" x14ac:dyDescent="0.2">
      <c r="A205" s="54" t="s">
        <v>242</v>
      </c>
      <c r="B205" s="52" t="s">
        <v>241</v>
      </c>
      <c r="C205" s="9" t="s">
        <v>228</v>
      </c>
      <c r="D205" s="18">
        <v>10</v>
      </c>
      <c r="E205" s="119"/>
      <c r="F205" s="119">
        <f>(D205*E205)</f>
        <v>0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92"/>
      <c r="AJ205" s="92"/>
      <c r="AK205" s="92"/>
      <c r="AL205" s="92"/>
      <c r="AM205" s="92"/>
      <c r="AN205" s="92"/>
      <c r="AO205" s="92"/>
      <c r="AP205" s="93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  <c r="IT205" s="92"/>
      <c r="IU205" s="92"/>
      <c r="IV205" s="92"/>
      <c r="IW205" s="92"/>
      <c r="IX205" s="92"/>
      <c r="IY205" s="92"/>
      <c r="IZ205" s="92"/>
      <c r="JA205" s="92"/>
      <c r="JB205" s="92"/>
      <c r="JC205" s="92"/>
      <c r="JD205" s="92"/>
      <c r="JE205" s="92"/>
      <c r="JF205" s="92"/>
      <c r="JG205" s="92"/>
      <c r="JH205" s="92"/>
      <c r="JI205" s="92"/>
      <c r="JJ205" s="92"/>
      <c r="JK205" s="92"/>
      <c r="JL205" s="92"/>
      <c r="JM205" s="92"/>
      <c r="JN205" s="92"/>
      <c r="JO205" s="92"/>
      <c r="JP205" s="92"/>
      <c r="JQ205" s="92"/>
      <c r="JR205" s="92"/>
      <c r="JS205" s="92"/>
      <c r="JT205" s="92"/>
      <c r="JU205" s="92"/>
      <c r="JV205" s="92"/>
      <c r="JW205" s="92"/>
      <c r="JX205" s="92"/>
    </row>
    <row r="206" spans="1:284" s="85" customFormat="1" x14ac:dyDescent="0.2">
      <c r="A206" s="21"/>
      <c r="B206" s="4"/>
      <c r="C206" s="40"/>
      <c r="D206" s="38"/>
      <c r="E206" s="121"/>
      <c r="F206" s="12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92"/>
      <c r="AJ206" s="92"/>
      <c r="AK206" s="92"/>
      <c r="AL206" s="92"/>
      <c r="AM206" s="92"/>
      <c r="AN206" s="92"/>
      <c r="AO206" s="92"/>
      <c r="AP206" s="93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2"/>
      <c r="IU206" s="92"/>
      <c r="IV206" s="92"/>
      <c r="IW206" s="92"/>
      <c r="IX206" s="92"/>
      <c r="IY206" s="92"/>
      <c r="IZ206" s="92"/>
      <c r="JA206" s="92"/>
      <c r="JB206" s="92"/>
      <c r="JC206" s="92"/>
      <c r="JD206" s="92"/>
      <c r="JE206" s="92"/>
      <c r="JF206" s="92"/>
      <c r="JG206" s="92"/>
      <c r="JH206" s="92"/>
      <c r="JI206" s="92"/>
      <c r="JJ206" s="92"/>
      <c r="JK206" s="92"/>
      <c r="JL206" s="92"/>
      <c r="JM206" s="92"/>
      <c r="JN206" s="92"/>
      <c r="JO206" s="92"/>
      <c r="JP206" s="92"/>
      <c r="JQ206" s="92"/>
      <c r="JR206" s="92"/>
      <c r="JS206" s="92"/>
      <c r="JT206" s="92"/>
      <c r="JU206" s="92"/>
      <c r="JV206" s="92"/>
      <c r="JW206" s="92"/>
      <c r="JX206" s="92"/>
    </row>
    <row r="207" spans="1:284" s="85" customFormat="1" x14ac:dyDescent="0.2">
      <c r="A207" s="64" t="s">
        <v>223</v>
      </c>
      <c r="B207" s="65" t="s">
        <v>243</v>
      </c>
      <c r="C207" s="66"/>
      <c r="D207" s="67"/>
      <c r="E207" s="128"/>
      <c r="F207" s="141">
        <f>SUM(F193:F205)</f>
        <v>0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92"/>
      <c r="AJ207" s="92"/>
      <c r="AK207" s="92"/>
      <c r="AL207" s="92"/>
      <c r="AM207" s="92"/>
      <c r="AN207" s="92"/>
      <c r="AO207" s="92"/>
      <c r="AP207" s="93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  <c r="IV207" s="92"/>
      <c r="IW207" s="92"/>
      <c r="IX207" s="92"/>
      <c r="IY207" s="92"/>
      <c r="IZ207" s="92"/>
      <c r="JA207" s="92"/>
      <c r="JB207" s="92"/>
      <c r="JC207" s="92"/>
      <c r="JD207" s="92"/>
      <c r="JE207" s="92"/>
      <c r="JF207" s="92"/>
      <c r="JG207" s="92"/>
      <c r="JH207" s="92"/>
      <c r="JI207" s="92"/>
      <c r="JJ207" s="92"/>
      <c r="JK207" s="92"/>
      <c r="JL207" s="92"/>
      <c r="JM207" s="92"/>
      <c r="JN207" s="92"/>
      <c r="JO207" s="92"/>
      <c r="JP207" s="92"/>
      <c r="JQ207" s="92"/>
      <c r="JR207" s="92"/>
      <c r="JS207" s="92"/>
      <c r="JT207" s="92"/>
      <c r="JU207" s="92"/>
      <c r="JV207" s="92"/>
      <c r="JW207" s="92"/>
      <c r="JX207" s="92"/>
    </row>
    <row r="208" spans="1:284" s="85" customFormat="1" x14ac:dyDescent="0.2">
      <c r="A208" s="21"/>
      <c r="B208" s="4"/>
      <c r="C208" s="40"/>
      <c r="D208" s="38"/>
      <c r="E208" s="121"/>
      <c r="F208" s="121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92"/>
      <c r="AJ208" s="92"/>
      <c r="AK208" s="92"/>
      <c r="AL208" s="92"/>
      <c r="AM208" s="92"/>
      <c r="AN208" s="92"/>
      <c r="AO208" s="92"/>
      <c r="AP208" s="93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  <c r="IV208" s="92"/>
      <c r="IW208" s="92"/>
      <c r="IX208" s="92"/>
      <c r="IY208" s="92"/>
      <c r="IZ208" s="92"/>
      <c r="JA208" s="92"/>
      <c r="JB208" s="92"/>
      <c r="JC208" s="92"/>
      <c r="JD208" s="92"/>
      <c r="JE208" s="92"/>
      <c r="JF208" s="92"/>
      <c r="JG208" s="92"/>
      <c r="JH208" s="92"/>
      <c r="JI208" s="92"/>
      <c r="JJ208" s="92"/>
      <c r="JK208" s="92"/>
      <c r="JL208" s="92"/>
      <c r="JM208" s="92"/>
      <c r="JN208" s="92"/>
      <c r="JO208" s="92"/>
      <c r="JP208" s="92"/>
      <c r="JQ208" s="92"/>
      <c r="JR208" s="92"/>
      <c r="JS208" s="92"/>
      <c r="JT208" s="92"/>
      <c r="JU208" s="92"/>
      <c r="JV208" s="92"/>
      <c r="JW208" s="92"/>
      <c r="JX208" s="92"/>
    </row>
    <row r="209" spans="1:284" s="85" customFormat="1" x14ac:dyDescent="0.2">
      <c r="A209" s="21"/>
      <c r="B209" s="4"/>
      <c r="C209" s="40"/>
      <c r="D209" s="38"/>
      <c r="E209" s="121"/>
      <c r="F209" s="121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92"/>
      <c r="AJ209" s="92"/>
      <c r="AK209" s="92"/>
      <c r="AL209" s="92"/>
      <c r="AM209" s="92"/>
      <c r="AN209" s="92"/>
      <c r="AO209" s="92"/>
      <c r="AP209" s="93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  <c r="IV209" s="92"/>
      <c r="IW209" s="92"/>
      <c r="IX209" s="92"/>
      <c r="IY209" s="92"/>
      <c r="IZ209" s="92"/>
      <c r="JA209" s="92"/>
      <c r="JB209" s="92"/>
      <c r="JC209" s="92"/>
      <c r="JD209" s="92"/>
      <c r="JE209" s="92"/>
      <c r="JF209" s="92"/>
      <c r="JG209" s="92"/>
      <c r="JH209" s="92"/>
      <c r="JI209" s="92"/>
      <c r="JJ209" s="92"/>
      <c r="JK209" s="92"/>
      <c r="JL209" s="92"/>
      <c r="JM209" s="92"/>
      <c r="JN209" s="92"/>
      <c r="JO209" s="92"/>
      <c r="JP209" s="92"/>
      <c r="JQ209" s="92"/>
      <c r="JR209" s="92"/>
      <c r="JS209" s="92"/>
      <c r="JT209" s="92"/>
      <c r="JU209" s="92"/>
      <c r="JV209" s="92"/>
      <c r="JW209" s="92"/>
      <c r="JX209" s="92"/>
    </row>
    <row r="210" spans="1:284" s="85" customFormat="1" x14ac:dyDescent="0.2">
      <c r="A210" s="21"/>
      <c r="B210" s="4"/>
      <c r="C210" s="40"/>
      <c r="D210" s="38"/>
      <c r="E210" s="121"/>
      <c r="F210" s="121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92"/>
      <c r="AJ210" s="92"/>
      <c r="AK210" s="92"/>
      <c r="AL210" s="92"/>
      <c r="AM210" s="92"/>
      <c r="AN210" s="92"/>
      <c r="AO210" s="92"/>
      <c r="AP210" s="93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  <c r="IU210" s="92"/>
      <c r="IV210" s="92"/>
      <c r="IW210" s="92"/>
      <c r="IX210" s="92"/>
      <c r="IY210" s="92"/>
      <c r="IZ210" s="92"/>
      <c r="JA210" s="92"/>
      <c r="JB210" s="92"/>
      <c r="JC210" s="92"/>
      <c r="JD210" s="92"/>
      <c r="JE210" s="92"/>
      <c r="JF210" s="92"/>
      <c r="JG210" s="92"/>
      <c r="JH210" s="92"/>
      <c r="JI210" s="92"/>
      <c r="JJ210" s="92"/>
      <c r="JK210" s="92"/>
      <c r="JL210" s="92"/>
      <c r="JM210" s="92"/>
      <c r="JN210" s="92"/>
      <c r="JO210" s="92"/>
      <c r="JP210" s="92"/>
      <c r="JQ210" s="92"/>
      <c r="JR210" s="92"/>
      <c r="JS210" s="92"/>
      <c r="JT210" s="92"/>
      <c r="JU210" s="92"/>
      <c r="JV210" s="92"/>
      <c r="JW210" s="92"/>
      <c r="JX210" s="92"/>
    </row>
    <row r="211" spans="1:284" s="85" customFormat="1" x14ac:dyDescent="0.2">
      <c r="A211" s="35"/>
      <c r="B211" s="47"/>
      <c r="C211" s="40"/>
      <c r="D211" s="38"/>
      <c r="E211" s="121"/>
      <c r="F211" s="121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92"/>
      <c r="AJ211" s="92"/>
      <c r="AK211" s="92"/>
      <c r="AL211" s="92"/>
      <c r="AM211" s="92"/>
      <c r="AN211" s="92"/>
      <c r="AO211" s="92"/>
      <c r="AP211" s="93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  <c r="IU211" s="92"/>
      <c r="IV211" s="92"/>
      <c r="IW211" s="92"/>
      <c r="IX211" s="92"/>
      <c r="IY211" s="92"/>
      <c r="IZ211" s="92"/>
      <c r="JA211" s="92"/>
      <c r="JB211" s="92"/>
      <c r="JC211" s="92"/>
      <c r="JD211" s="92"/>
      <c r="JE211" s="92"/>
      <c r="JF211" s="92"/>
      <c r="JG211" s="92"/>
      <c r="JH211" s="92"/>
      <c r="JI211" s="92"/>
      <c r="JJ211" s="92"/>
      <c r="JK211" s="92"/>
      <c r="JL211" s="92"/>
      <c r="JM211" s="92"/>
      <c r="JN211" s="92"/>
      <c r="JO211" s="92"/>
      <c r="JP211" s="92"/>
      <c r="JQ211" s="92"/>
      <c r="JR211" s="92"/>
      <c r="JS211" s="92"/>
      <c r="JT211" s="92"/>
      <c r="JU211" s="92"/>
      <c r="JV211" s="92"/>
      <c r="JW211" s="92"/>
      <c r="JX211" s="92"/>
    </row>
    <row r="212" spans="1:284" s="85" customFormat="1" x14ac:dyDescent="0.25">
      <c r="A212" s="35"/>
      <c r="B212" s="47"/>
      <c r="C212" s="48"/>
      <c r="D212" s="49"/>
      <c r="E212" s="136"/>
      <c r="F212" s="136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P212" s="86"/>
    </row>
    <row r="213" spans="1:284" s="85" customFormat="1" ht="20.25" x14ac:dyDescent="0.25">
      <c r="A213" s="21"/>
      <c r="B213" s="68" t="s">
        <v>158</v>
      </c>
      <c r="C213" s="61"/>
      <c r="D213" s="17"/>
      <c r="E213" s="133"/>
      <c r="F213" s="133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P213" s="86"/>
    </row>
    <row r="214" spans="1:284" s="85" customFormat="1" x14ac:dyDescent="0.25">
      <c r="A214" s="21" t="s">
        <v>4</v>
      </c>
      <c r="B214" s="1"/>
      <c r="C214" s="61"/>
      <c r="D214" s="17"/>
      <c r="E214" s="133"/>
      <c r="F214" s="133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P214" s="86"/>
    </row>
    <row r="215" spans="1:284" s="90" customFormat="1" ht="20.45" customHeight="1" x14ac:dyDescent="0.25">
      <c r="A215" s="69">
        <v>1</v>
      </c>
      <c r="B215" s="70" t="s">
        <v>70</v>
      </c>
      <c r="C215" s="153"/>
      <c r="D215" s="154"/>
      <c r="E215" s="155"/>
      <c r="F215" s="142">
        <f>F68</f>
        <v>0</v>
      </c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P215" s="91"/>
    </row>
    <row r="216" spans="1:284" s="90" customFormat="1" ht="20.45" customHeight="1" x14ac:dyDescent="0.25">
      <c r="A216" s="69">
        <v>2</v>
      </c>
      <c r="B216" s="70" t="s">
        <v>111</v>
      </c>
      <c r="C216" s="153"/>
      <c r="D216" s="154"/>
      <c r="E216" s="155"/>
      <c r="F216" s="142">
        <f>F104</f>
        <v>0</v>
      </c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P216" s="91"/>
    </row>
    <row r="217" spans="1:284" s="90" customFormat="1" ht="20.45" customHeight="1" x14ac:dyDescent="0.25">
      <c r="A217" s="69">
        <v>3</v>
      </c>
      <c r="B217" s="70" t="s">
        <v>112</v>
      </c>
      <c r="C217" s="153"/>
      <c r="D217" s="154"/>
      <c r="E217" s="155"/>
      <c r="F217" s="142">
        <f>F162</f>
        <v>0</v>
      </c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P217" s="91"/>
    </row>
    <row r="218" spans="1:284" s="90" customFormat="1" ht="20.45" customHeight="1" x14ac:dyDescent="0.25">
      <c r="A218" s="69" t="s">
        <v>181</v>
      </c>
      <c r="B218" s="70" t="s">
        <v>88</v>
      </c>
      <c r="C218" s="153"/>
      <c r="D218" s="154"/>
      <c r="E218" s="155"/>
      <c r="F218" s="142">
        <f>F188</f>
        <v>0</v>
      </c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P218" s="91"/>
    </row>
    <row r="219" spans="1:284" s="90" customFormat="1" ht="20.45" customHeight="1" x14ac:dyDescent="0.25">
      <c r="A219" s="69" t="s">
        <v>244</v>
      </c>
      <c r="B219" s="70" t="s">
        <v>245</v>
      </c>
      <c r="C219" s="82"/>
      <c r="D219" s="83"/>
      <c r="E219" s="137"/>
      <c r="F219" s="142">
        <f>F207</f>
        <v>0</v>
      </c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P219" s="91"/>
    </row>
    <row r="220" spans="1:284" s="90" customFormat="1" ht="20.45" customHeight="1" x14ac:dyDescent="0.25">
      <c r="A220" s="71"/>
      <c r="B220" s="72" t="s">
        <v>7</v>
      </c>
      <c r="C220" s="153"/>
      <c r="D220" s="154"/>
      <c r="E220" s="155"/>
      <c r="F220" s="143">
        <f>SUM(F215:F219)</f>
        <v>0</v>
      </c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P220" s="91"/>
    </row>
    <row r="221" spans="1:284" s="90" customFormat="1" ht="20.45" customHeight="1" x14ac:dyDescent="0.25">
      <c r="A221" s="71"/>
      <c r="B221" s="73" t="s">
        <v>6</v>
      </c>
      <c r="C221" s="153"/>
      <c r="D221" s="154"/>
      <c r="E221" s="155"/>
      <c r="F221" s="144">
        <f>0.25*F220</f>
        <v>0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P221" s="91"/>
    </row>
    <row r="222" spans="1:284" s="90" customFormat="1" ht="20.45" customHeight="1" x14ac:dyDescent="0.25">
      <c r="A222" s="71"/>
      <c r="B222" s="72" t="s">
        <v>5</v>
      </c>
      <c r="C222" s="156"/>
      <c r="D222" s="157"/>
      <c r="E222" s="158"/>
      <c r="F222" s="143">
        <f>SUM(F220:F221)</f>
        <v>0</v>
      </c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P222" s="91"/>
    </row>
    <row r="223" spans="1:284" ht="16.5" x14ac:dyDescent="0.2">
      <c r="A223" s="74"/>
      <c r="B223" s="75"/>
      <c r="C223" s="76"/>
      <c r="D223" s="77"/>
      <c r="E223" s="138"/>
      <c r="F223" s="13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</row>
    <row r="224" spans="1:284" ht="16.5" x14ac:dyDescent="0.3">
      <c r="A224" s="74"/>
      <c r="B224" s="78" t="s">
        <v>71</v>
      </c>
      <c r="C224" s="79"/>
      <c r="D224" s="80"/>
      <c r="E224" s="139" t="s">
        <v>87</v>
      </c>
      <c r="F224" s="140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</row>
    <row r="225" spans="1:34" ht="16.5" x14ac:dyDescent="0.3">
      <c r="A225" s="21"/>
      <c r="B225" s="78" t="s">
        <v>182</v>
      </c>
      <c r="C225" s="79"/>
      <c r="D225" s="81"/>
      <c r="E225" s="140"/>
      <c r="F225" s="140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</row>
    <row r="226" spans="1:34" x14ac:dyDescent="0.2">
      <c r="A226" s="21"/>
      <c r="B226" s="1"/>
      <c r="C226" s="2"/>
      <c r="D226" s="16"/>
      <c r="E226" s="130"/>
      <c r="F226" s="130"/>
    </row>
    <row r="227" spans="1:34" x14ac:dyDescent="0.2">
      <c r="A227" s="21"/>
      <c r="B227" s="1"/>
      <c r="C227" s="2"/>
      <c r="D227" s="16"/>
      <c r="E227" s="130"/>
      <c r="F227" s="130"/>
    </row>
    <row r="228" spans="1:34" x14ac:dyDescent="0.2">
      <c r="A228" s="21"/>
      <c r="B228" s="14"/>
      <c r="C228" s="2"/>
      <c r="D228" s="16"/>
      <c r="E228" s="130"/>
      <c r="F228" s="130"/>
    </row>
    <row r="229" spans="1:34" x14ac:dyDescent="0.2">
      <c r="A229" s="21"/>
      <c r="B229" s="14"/>
      <c r="C229" s="2"/>
      <c r="D229" s="16"/>
      <c r="E229" s="130"/>
      <c r="F229" s="130"/>
    </row>
    <row r="234" spans="1:34" x14ac:dyDescent="0.2">
      <c r="B234" s="110"/>
    </row>
  </sheetData>
  <dataConsolidate/>
  <mergeCells count="12">
    <mergeCell ref="C220:E220"/>
    <mergeCell ref="C221:E221"/>
    <mergeCell ref="C222:E222"/>
    <mergeCell ref="C215:E215"/>
    <mergeCell ref="C216:E216"/>
    <mergeCell ref="C217:E217"/>
    <mergeCell ref="C218:E218"/>
    <mergeCell ref="B1:F1"/>
    <mergeCell ref="C2:F2"/>
    <mergeCell ref="C3:F3"/>
    <mergeCell ref="C4:F4"/>
    <mergeCell ref="C5:F5"/>
  </mergeCells>
  <conditionalFormatting sqref="F6:AH6">
    <cfRule type="cellIs" dxfId="0" priority="1" stopIfTrue="1" operator="equal">
      <formula>0</formula>
    </cfRule>
  </conditionalFormatting>
  <printOptions gridLines="1"/>
  <pageMargins left="0.98425196850393704" right="0.19685039370078741" top="0.78740157480314965" bottom="0.39370078740157483" header="0.19685039370078741" footer="0.19685039370078741"/>
  <pageSetup paperSize="9" scale="94" fitToHeight="0" orientation="portrait" r:id="rId1"/>
  <headerFooter>
    <oddHeader xml:space="preserve">&amp;L&amp;"Arial Narrow,Uobičajeno"&amp;9PROMETNICE ZAGREB d.o.o.
Gundulićeve Dubravke 28, 10020 Zagreb
e-mail: prometnice-zagreb@prometnice-zagreb.hr&amp;R&amp;"Arial Narrow,Uobičajeno"&amp;8TROŠKOVNIK  
REKONSTRUKCIJA PJEŠAČKE STAZE
k.č.br. 3174/2 i 101 k.o. Zelina 
</oddHeader>
    <oddFooter>&amp;R&amp;"Arial Narrow,Regular"&amp;8str. &amp;P</oddFooter>
  </headerFooter>
  <rowBreaks count="6" manualBreakCount="6">
    <brk id="62" min="1" max="5" man="1"/>
    <brk id="95" max="5" man="1"/>
    <brk id="115" max="5" man="1"/>
    <brk id="145" max="5" man="1"/>
    <brk id="162" max="5" man="1"/>
    <brk id="18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Staza Zelina</vt:lpstr>
      <vt:lpstr>'Staza Zelina'!Ispis_naslova</vt:lpstr>
      <vt:lpstr>'Staza Zelina'!Podrucje_ispisa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Anita</cp:lastModifiedBy>
  <cp:lastPrinted>2022-11-25T08:47:24Z</cp:lastPrinted>
  <dcterms:created xsi:type="dcterms:W3CDTF">2013-10-09T17:23:00Z</dcterms:created>
  <dcterms:modified xsi:type="dcterms:W3CDTF">2023-07-07T11:06:46Z</dcterms:modified>
</cp:coreProperties>
</file>